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45" windowWidth="20730" windowHeight="8535" tabRatio="599"/>
  </bookViews>
  <sheets>
    <sheet name="Sep" sheetId="2" r:id="rId1"/>
  </sheets>
  <definedNames>
    <definedName name="_xlnm.Print_Area" localSheetId="0">Sep!$A$1:$E$42</definedName>
    <definedName name="_xlnm.Print_Titles" localSheetId="0">Sep!$9:$11</definedName>
  </definedNames>
  <calcPr calcId="145621"/>
</workbook>
</file>

<file path=xl/calcChain.xml><?xml version="1.0" encoding="utf-8"?>
<calcChain xmlns="http://schemas.openxmlformats.org/spreadsheetml/2006/main">
  <c r="B36" i="2" l="1"/>
  <c r="D42" i="2" l="1"/>
  <c r="B16" i="2"/>
  <c r="B13" i="2" s="1"/>
  <c r="C16" i="2"/>
  <c r="C40" i="2"/>
  <c r="C36" i="2" s="1"/>
  <c r="D36" i="2" s="1"/>
  <c r="D35" i="2"/>
  <c r="D33" i="2"/>
  <c r="D31" i="2"/>
  <c r="D30" i="2"/>
  <c r="D16" i="2" l="1"/>
  <c r="D28" i="2"/>
  <c r="D26" i="2"/>
  <c r="D27" i="2"/>
  <c r="C25" i="2"/>
  <c r="D25" i="2" s="1"/>
  <c r="D24" i="2"/>
  <c r="D23" i="2"/>
  <c r="D22" i="2"/>
  <c r="D21" i="2"/>
  <c r="C13" i="2" l="1"/>
  <c r="D37" i="2"/>
  <c r="D39" i="2"/>
  <c r="D38" i="2"/>
  <c r="D20" i="2"/>
  <c r="D19" i="2"/>
  <c r="D17" i="2"/>
  <c r="D14" i="2"/>
  <c r="D13" i="2" l="1"/>
  <c r="C12" i="2"/>
  <c r="D3" i="2" s="1"/>
  <c r="D40" i="2"/>
  <c r="B12" i="2" l="1"/>
  <c r="D12" i="2" s="1"/>
  <c r="D41" i="2" l="1"/>
  <c r="D4" i="2" l="1"/>
</calcChain>
</file>

<file path=xl/sharedStrings.xml><?xml version="1.0" encoding="utf-8"?>
<sst xmlns="http://schemas.openxmlformats.org/spreadsheetml/2006/main" count="64" uniqueCount="59">
  <si>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</si>
  <si>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</si>
  <si>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</si>
  <si>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</si>
  <si>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</si>
  <si>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</si>
  <si>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</si>
  <si>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</si>
  <si>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</si>
  <si>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</si>
  <si>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</si>
  <si>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</si>
  <si>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</si>
  <si>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</si>
  <si>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</t>
  </si>
  <si>
    <t>นำส่งเงินรายได้แผ่นดินเพิ่มเติม ประจำปีงบประมาณ 2558 ตามนโยบายของกระทรวงการคลัง</t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</si>
  <si>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กันยายน ๒๕๕8</t>
    </r>
    <r>
      <rPr>
        <b/>
        <sz val="18"/>
        <rFont val="TH SarabunIT๙"/>
        <family val="2"/>
      </rPr>
      <t xml:space="preserve"> 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</si>
  <si>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กันยายน ๒๕๕8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</si>
  <si>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กันยายน 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</si>
  <si>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กันยายน ๒๕๕8 </t>
    </r>
  </si>
  <si>
    <t xml:space="preserve">           1.1.1 บริษัท ปตท. จำกัด (มหาชน) </t>
  </si>
  <si>
    <t xml:space="preserve">           1.1.2 สำนักงานสลากกินแบ่งรัฐบาล </t>
  </si>
  <si>
    <t xml:space="preserve">                  - เงินรางวัลค้างจ่ายและดอกผล</t>
  </si>
  <si>
    <t xml:space="preserve">           1.1.3 องค์การอุตสาหกรรมป่าไม้</t>
  </si>
  <si>
    <t xml:space="preserve">           1.1.4 การไฟฟ้าฝ่ายผลิตแห่งประเทศไทย </t>
  </si>
  <si>
    <t xml:space="preserve">นำส่งเงินปันผลจากกำไรสุทธิประจำปี 2557 </t>
  </si>
  <si>
    <t xml:space="preserve">                  </t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</si>
  <si>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>กันยายน 2558</t>
    </r>
  </si>
  <si>
    <t>อยู่ระหว่างสำนักงานการตรวจเงินแผ่นดินรับรองงบการเงินประจำปี 2557</t>
  </si>
  <si>
    <t xml:space="preserve">           1.2.4 บริษัท น้ำตาลครบุรี จำกัด (มหาชน)  </t>
  </si>
  <si>
    <t xml:space="preserve">           1.1.5 การไฟฟ้าฝ่ายภูมิภาค</t>
  </si>
  <si>
    <t xml:space="preserve">           1.1.6 การทางพิเศษแห่งประเทศไทย</t>
  </si>
  <si>
    <t xml:space="preserve">           1.1.7 บริษัท ทีโอที จำกัด (มหาชน) </t>
  </si>
  <si>
    <t xml:space="preserve">           1.1.8 บริษัท กสท โทรคมนาคม จำกัด (มหาชน) </t>
  </si>
  <si>
    <t xml:space="preserve">           1.1.9 การประปาส่วนภูมิภาค</t>
  </si>
  <si>
    <t xml:space="preserve">           1.1.10 โรงงานยาสูบ กระทรวงการคลัง</t>
  </si>
  <si>
    <t xml:space="preserve">           1.1.12 องค์การเภสัชกรรม</t>
  </si>
  <si>
    <t xml:space="preserve">           1.1.13 ธนาคารออมสิน</t>
  </si>
  <si>
    <t xml:space="preserve">           1.2.1 บริษัท บางจากปิโตรเลียม จำกัด (มหาชน)  </t>
  </si>
  <si>
    <t xml:space="preserve">           1.2.2 ธนาคารไทยพาณิชย์ จำกัด (มหาชน)  </t>
  </si>
  <si>
    <t xml:space="preserve">           1.2.3 บริษัท กรุงเทพโทรทัศน์และวิทยุ จำกัด </t>
  </si>
  <si>
    <t>นำส่งเงินปันผลจากกำไรสุทธิประจำปี 2557 แล้ว ในเดือนเมษายน 2558</t>
  </si>
  <si>
    <t xml:space="preserve">                  - รายได้ 20% ที่นำส่งรัฐจากการจำหน่ายสลากกินแบ่ง</t>
  </si>
  <si>
    <t>นำส่งเงินรายได้แผ่นดินเพิ่มเติม (งวดที่ 2) ประจำปีงบประมาณ 2558 ตามนโยบายของกระทรวงการคลัง</t>
  </si>
  <si>
    <t>นำส่งเงินรายได้แผ่นดินระหว่างกาลจากกำไรสุทธิครึ่งปี ๒๕๕8 (เดิมประมาณการไว้เดือนกรกฎาคม 2558)</t>
  </si>
  <si>
    <t>นำส่งเงินปันผลเพิ่มเติม ประจำปีงบประมาณ 2558 ตามนโยบายของกระทรวงการคลัง (เงินปันผลระหว่างกาลจากกำไรสุทธิครึ่งปี 2558)</t>
  </si>
  <si>
    <t>นำส่งเงินรายได้แผ่นดินระหว่างกาลจากกำไรสุทธิครึ่งปี 2558 (ส่วนที่เหลือ) (เดิมประมาณการไว้เดือนกรกฎาคม 2558)</t>
  </si>
  <si>
    <t>นำส่งเงินรายได้แผ่นดินจากกำไรสุทธิประจำปี 2555 (งวดที่ 1)</t>
  </si>
  <si>
    <t xml:space="preserve">           1.1.11 องค์การสวนยาง (ปัจจุบันเปลี่ยนชื่อเป็นการยางแห่งประเทศไทย              </t>
  </si>
  <si>
    <t xml:space="preserve">                       โดยควบรวมกับสำนักงานกองทุนสงเคราะห์การทำสวนยาง)</t>
  </si>
  <si>
    <t xml:space="preserve">โดยปัจจุบันพิมพ์สลากฯ จำนวน 74 ล้านฉบับต่อเดือน ราคาฉบับละ 80 บาท (74,000,000 ฉบับ * 80 บาท/ฉบับ * ร้อยละ 20)  </t>
  </si>
  <si>
    <t xml:space="preserve">นำส่งเงินรายได้แผ่นดินจากกำไรสุทธิประจำปี 2557 (ส่วนที่เหลือ) จำนวน 626.80 ล้านบาท และนำส่งเงินรายได้แผ่นดินระหว่างกาลจากกำไรสุทธิ   </t>
  </si>
  <si>
    <t xml:space="preserve">ครึ่งปีประจำปี ๒๕๕8 จำนวน 1,066.20 ล้านบาท (เดิมประมาณการไว้เดือนกรกฎาคม 2558) </t>
  </si>
  <si>
    <t xml:space="preserve">นำส่งเงินรายได้แผ่นดินเพิ่มเติม ประจำปีงบประมาณ 2558 ตามนโยบายของกระทรวงการคลัง (เงินปันผลระหว่างกาลจากกำไรสุทธิครึ่งปี 2558           </t>
  </si>
  <si>
    <t>จำนวน 6 บาทต่อหุ้น)</t>
  </si>
  <si>
    <t>นำส่งเงินรายได้แผ่นดินเพิ่มเติม ประจำปีงบประมาณ 2558 ตามนโยบายของกระทรวงการคลัง (จะนำส่งงวดที่ 2 ในปีงบประมาณ 2559)</t>
  </si>
  <si>
    <t>จำนวน 1,000 ล้านบาท</t>
  </si>
  <si>
    <t xml:space="preserve">นำส่งเงินปันผลระหว่างกาลจากกำไรสุทธิครึ่งปี 2558 </t>
  </si>
  <si>
    <t xml:space="preserve">มีการเปลี่ยนแปลงปริมาณการจำหน่ายสลากฯ และสัดส่วนการนำส่งรัฐจากการจำหน่ายสลากฯ ตามคำสั่ง คสช. (จากเดิมร้อยละ 28 เป็นร้อยละ 20)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</si>
</sst>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D07041E]#,##0.00\ "/>
    <numFmt numFmtId="188" formatCode="#,##0.00;[Red]\(#,##0.00\)"/>
    <numFmt numFmtId="189" formatCode="[$-D07041E]#,##0.000\ "/>
    <numFmt numFmtId="190" formatCode="#,##0.000;[Red]\(#,##0.000\)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71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7" fontId="8" fillId="0" borderId="12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/>
    </xf>
    <xf numFmtId="187" fontId="8" fillId="0" borderId="12" xfId="0" quotePrefix="1" applyNumberFormat="1" applyFont="1" applyFill="1" applyBorder="1" applyAlignment="1">
      <alignment horizontal="left" vertical="top"/>
    </xf>
    <xf numFmtId="188" fontId="5" fillId="0" borderId="5" xfId="0" applyNumberFormat="1" applyFont="1" applyFill="1" applyBorder="1" applyAlignment="1">
      <alignment horizontal="right" vertical="top"/>
    </xf>
    <xf numFmtId="187" fontId="8" fillId="0" borderId="5" xfId="1" applyNumberFormat="1" applyFont="1" applyFill="1" applyBorder="1" applyAlignment="1">
      <alignment horizontal="right" vertical="top"/>
    </xf>
    <xf numFmtId="187" fontId="5" fillId="0" borderId="5" xfId="0" applyNumberFormat="1" applyFont="1" applyBorder="1"/>
    <xf numFmtId="187" fontId="5" fillId="0" borderId="12" xfId="0" applyNumberFormat="1" applyFont="1" applyBorder="1"/>
    <xf numFmtId="187" fontId="8" fillId="0" borderId="12" xfId="0" applyNumberFormat="1" applyFont="1" applyFill="1" applyBorder="1" applyAlignment="1">
      <alignment vertical="top" wrapText="1"/>
    </xf>
    <xf numFmtId="187" fontId="5" fillId="0" borderId="12" xfId="0" applyNumberFormat="1" applyFont="1" applyBorder="1" applyAlignment="1">
      <alignment vertical="top"/>
    </xf>
    <xf numFmtId="187" fontId="5" fillId="0" borderId="5" xfId="0" applyNumberFormat="1" applyFont="1" applyBorder="1" applyAlignment="1">
      <alignment vertical="top"/>
    </xf>
    <xf numFmtId="187" fontId="5" fillId="0" borderId="11" xfId="0" applyNumberFormat="1" applyFont="1" applyBorder="1" applyAlignment="1">
      <alignment vertical="top"/>
    </xf>
    <xf numFmtId="189" fontId="5" fillId="0" borderId="5" xfId="1" applyNumberFormat="1" applyFont="1" applyFill="1" applyBorder="1" applyAlignment="1">
      <alignment horizontal="right" vertical="top"/>
    </xf>
    <xf numFmtId="190" fontId="5" fillId="0" borderId="11" xfId="0" applyNumberFormat="1" applyFont="1" applyFill="1" applyBorder="1" applyAlignment="1">
      <alignment horizontal="right" vertical="top"/>
    </xf>
    <xf numFmtId="187" fontId="10" fillId="0" borderId="0" xfId="0" applyNumberFormat="1" applyFont="1" applyFill="1" applyAlignment="1">
      <alignment vertical="top"/>
    </xf>
    <xf numFmtId="187" fontId="5" fillId="0" borderId="5" xfId="0" applyNumberFormat="1" applyFont="1" applyBorder="1" applyAlignment="1">
      <alignment wrapText="1"/>
    </xf>
    <xf numFmtId="187" fontId="5" fillId="0" borderId="5" xfId="0" applyNumberFormat="1" applyFont="1" applyBorder="1" applyAlignment="1">
      <alignment horizontal="left" wrapText="1"/>
    </xf>
    <xf numFmtId="187" fontId="5" fillId="0" borderId="5" xfId="0" applyNumberFormat="1" applyFont="1" applyFill="1" applyBorder="1" applyAlignment="1">
      <alignment horizontal="left" vertical="top" wrapText="1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="90" zoomScaleNormal="90" zoomScaleSheetLayoutView="90" workbookViewId="0">
      <selection activeCell="E36" sqref="E36"/>
    </sheetView>
  </sheetViews>
  <sheetFormatPr defaultRowHeight="20.25" x14ac:dyDescent="0.3"/>
  <cols>
    <col min="1" max="1" width="67.57031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121.5703125" style="7" customWidth="1"/>
    <col min="6" max="6" width="9.140625" style="44"/>
    <col min="7" max="7" width="9.7109375" style="44" bestFit="1" customWidth="1"/>
    <col min="8" max="16384" width="9.140625" style="44"/>
  </cols>
  <sheetData>
    <row r="1" spans="1:7" s="1" customFormat="1" ht="23.25" x14ac:dyDescent="0.35">
      <c r="A1" s="64" t="s">
        <v>16</v>
      </c>
      <c r="B1" s="64"/>
      <c r="C1" s="64"/>
      <c r="D1" s="64"/>
      <c r="E1" s="64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17</v>
      </c>
      <c r="B3" s="4"/>
      <c r="C3" s="4"/>
      <c r="D3" s="5">
        <f>C12</f>
        <v>31073.703945000008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31073.703945000008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  <c r="G6" s="1" t="s">
        <v>14</v>
      </c>
    </row>
    <row r="7" spans="1:7" s="1" customFormat="1" x14ac:dyDescent="0.3">
      <c r="A7" s="4" t="s">
        <v>18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65" t="s">
        <v>4</v>
      </c>
      <c r="B9" s="68" t="s">
        <v>13</v>
      </c>
      <c r="C9" s="69"/>
      <c r="D9" s="70"/>
      <c r="E9" s="65" t="s">
        <v>5</v>
      </c>
    </row>
    <row r="10" spans="1:7" s="9" customFormat="1" x14ac:dyDescent="0.3">
      <c r="A10" s="66"/>
      <c r="B10" s="10" t="s">
        <v>6</v>
      </c>
      <c r="C10" s="11" t="s">
        <v>7</v>
      </c>
      <c r="D10" s="12" t="s">
        <v>8</v>
      </c>
      <c r="E10" s="66"/>
    </row>
    <row r="11" spans="1:7" s="9" customFormat="1" ht="21" thickBot="1" x14ac:dyDescent="0.35">
      <c r="A11" s="67"/>
      <c r="B11" s="13"/>
      <c r="C11" s="14"/>
      <c r="D11" s="15" t="s">
        <v>9</v>
      </c>
      <c r="E11" s="67"/>
    </row>
    <row r="12" spans="1:7" s="21" customFormat="1" x14ac:dyDescent="0.3">
      <c r="A12" s="16" t="s">
        <v>19</v>
      </c>
      <c r="B12" s="17">
        <f>B13+B36</f>
        <v>11747.060000000001</v>
      </c>
      <c r="C12" s="18">
        <f>C13+C36</f>
        <v>31073.703945000008</v>
      </c>
      <c r="D12" s="19">
        <f t="shared" ref="D12:D25" si="0">C12-B12</f>
        <v>19326.643945000007</v>
      </c>
      <c r="E12" s="20"/>
    </row>
    <row r="13" spans="1:7" s="21" customFormat="1" x14ac:dyDescent="0.3">
      <c r="A13" s="22" t="s">
        <v>10</v>
      </c>
      <c r="B13" s="23">
        <f>SUM(B14:B35)-B16</f>
        <v>11611.27</v>
      </c>
      <c r="C13" s="23">
        <f>SUM(C14:C35)-C16-C25</f>
        <v>30936.258553000007</v>
      </c>
      <c r="D13" s="24">
        <f t="shared" si="0"/>
        <v>19324.988553000007</v>
      </c>
      <c r="E13" s="25"/>
      <c r="G13" s="29"/>
    </row>
    <row r="14" spans="1:7" s="46" customFormat="1" x14ac:dyDescent="0.5">
      <c r="A14" s="26" t="s">
        <v>20</v>
      </c>
      <c r="B14" s="47">
        <v>10219.200000000001</v>
      </c>
      <c r="C14" s="47">
        <v>8759.3134499999996</v>
      </c>
      <c r="D14" s="50">
        <f t="shared" si="0"/>
        <v>-1459.8865500000011</v>
      </c>
      <c r="E14" s="28" t="s">
        <v>53</v>
      </c>
    </row>
    <row r="15" spans="1:7" s="46" customFormat="1" x14ac:dyDescent="0.5">
      <c r="A15" s="26"/>
      <c r="B15" s="47"/>
      <c r="C15" s="47"/>
      <c r="D15" s="50"/>
      <c r="E15" s="63" t="s">
        <v>54</v>
      </c>
    </row>
    <row r="16" spans="1:7" s="46" customFormat="1" x14ac:dyDescent="0.5">
      <c r="A16" s="26" t="s">
        <v>21</v>
      </c>
      <c r="B16" s="47">
        <f>B17+B19</f>
        <v>1370</v>
      </c>
      <c r="C16" s="51">
        <f>C17+C19</f>
        <v>1417.7951029999999</v>
      </c>
      <c r="D16" s="50">
        <f t="shared" si="0"/>
        <v>47.795102999999926</v>
      </c>
      <c r="E16" s="28"/>
    </row>
    <row r="17" spans="1:5" s="46" customFormat="1" ht="22.5" customHeight="1" x14ac:dyDescent="0.5">
      <c r="A17" s="49" t="s">
        <v>42</v>
      </c>
      <c r="B17" s="47">
        <v>1120</v>
      </c>
      <c r="C17" s="48">
        <v>1184</v>
      </c>
      <c r="D17" s="27">
        <f t="shared" si="0"/>
        <v>64</v>
      </c>
      <c r="E17" s="28" t="s">
        <v>58</v>
      </c>
    </row>
    <row r="18" spans="1:5" s="46" customFormat="1" x14ac:dyDescent="0.5">
      <c r="A18" s="49"/>
      <c r="B18" s="47"/>
      <c r="C18" s="48"/>
      <c r="D18" s="27"/>
      <c r="E18" s="28" t="s">
        <v>50</v>
      </c>
    </row>
    <row r="19" spans="1:5" s="46" customFormat="1" x14ac:dyDescent="0.5">
      <c r="A19" s="49" t="s">
        <v>22</v>
      </c>
      <c r="B19" s="47">
        <v>250</v>
      </c>
      <c r="C19" s="48">
        <v>233.79510300000001</v>
      </c>
      <c r="D19" s="27">
        <f t="shared" si="0"/>
        <v>-16.204896999999988</v>
      </c>
      <c r="E19" s="28"/>
    </row>
    <row r="20" spans="1:5" s="46" customFormat="1" x14ac:dyDescent="0.5">
      <c r="A20" s="26" t="s">
        <v>23</v>
      </c>
      <c r="B20" s="47">
        <v>22.07</v>
      </c>
      <c r="C20" s="51">
        <v>0</v>
      </c>
      <c r="D20" s="27">
        <f t="shared" si="0"/>
        <v>-22.07</v>
      </c>
      <c r="E20" s="28" t="s">
        <v>28</v>
      </c>
    </row>
    <row r="21" spans="1:5" s="46" customFormat="1" x14ac:dyDescent="0.5">
      <c r="A21" s="26" t="s">
        <v>24</v>
      </c>
      <c r="B21" s="47">
        <v>0</v>
      </c>
      <c r="C21" s="51">
        <v>7000</v>
      </c>
      <c r="D21" s="27">
        <f t="shared" si="0"/>
        <v>7000</v>
      </c>
      <c r="E21" s="28" t="s">
        <v>43</v>
      </c>
    </row>
    <row r="22" spans="1:5" s="46" customFormat="1" x14ac:dyDescent="0.5">
      <c r="A22" s="26" t="s">
        <v>30</v>
      </c>
      <c r="B22" s="47">
        <v>0</v>
      </c>
      <c r="C22" s="51">
        <v>1500</v>
      </c>
      <c r="D22" s="27">
        <f t="shared" si="0"/>
        <v>1500</v>
      </c>
      <c r="E22" s="28" t="s">
        <v>43</v>
      </c>
    </row>
    <row r="23" spans="1:5" s="46" customFormat="1" x14ac:dyDescent="0.5">
      <c r="A23" s="26" t="s">
        <v>31</v>
      </c>
      <c r="B23" s="47">
        <v>0</v>
      </c>
      <c r="C23" s="51">
        <v>1844</v>
      </c>
      <c r="D23" s="27">
        <f t="shared" si="0"/>
        <v>1844</v>
      </c>
      <c r="E23" s="28" t="s">
        <v>44</v>
      </c>
    </row>
    <row r="24" spans="1:5" s="46" customFormat="1" x14ac:dyDescent="0.5">
      <c r="A24" s="26" t="s">
        <v>32</v>
      </c>
      <c r="B24" s="47">
        <v>0</v>
      </c>
      <c r="C24" s="51">
        <v>372</v>
      </c>
      <c r="D24" s="27">
        <f t="shared" si="0"/>
        <v>372</v>
      </c>
      <c r="E24" s="28" t="s">
        <v>25</v>
      </c>
    </row>
    <row r="25" spans="1:5" s="46" customFormat="1" x14ac:dyDescent="0.5">
      <c r="A25" s="26" t="s">
        <v>33</v>
      </c>
      <c r="B25" s="51">
        <v>0</v>
      </c>
      <c r="C25" s="51">
        <f>C26+C27</f>
        <v>2599.15</v>
      </c>
      <c r="D25" s="50">
        <f t="shared" si="0"/>
        <v>2599.15</v>
      </c>
      <c r="E25" s="28"/>
    </row>
    <row r="26" spans="1:5" x14ac:dyDescent="0.3">
      <c r="A26" s="49"/>
      <c r="B26" s="52">
        <v>0</v>
      </c>
      <c r="C26" s="52">
        <v>1599.15</v>
      </c>
      <c r="D26" s="50">
        <f t="shared" ref="D26:D28" si="1">C26-B26</f>
        <v>1599.15</v>
      </c>
      <c r="E26" s="52" t="s">
        <v>25</v>
      </c>
    </row>
    <row r="27" spans="1:5" x14ac:dyDescent="0.3">
      <c r="A27" s="49" t="s">
        <v>26</v>
      </c>
      <c r="B27" s="52">
        <v>0</v>
      </c>
      <c r="C27" s="52">
        <v>1000</v>
      </c>
      <c r="D27" s="50">
        <f t="shared" si="1"/>
        <v>1000</v>
      </c>
      <c r="E27" s="52" t="s">
        <v>45</v>
      </c>
    </row>
    <row r="28" spans="1:5" x14ac:dyDescent="0.3">
      <c r="A28" s="26" t="s">
        <v>34</v>
      </c>
      <c r="B28" s="56">
        <v>0</v>
      </c>
      <c r="C28" s="56">
        <v>1693</v>
      </c>
      <c r="D28" s="56">
        <f t="shared" si="1"/>
        <v>1693</v>
      </c>
      <c r="E28" s="62" t="s">
        <v>51</v>
      </c>
    </row>
    <row r="29" spans="1:5" x14ac:dyDescent="0.3">
      <c r="A29" s="26"/>
      <c r="B29" s="55"/>
      <c r="C29" s="56"/>
      <c r="D29" s="57"/>
      <c r="E29" s="62" t="s">
        <v>52</v>
      </c>
    </row>
    <row r="30" spans="1:5" ht="23.25" customHeight="1" x14ac:dyDescent="0.3">
      <c r="A30" s="49" t="s">
        <v>35</v>
      </c>
      <c r="B30" s="47">
        <v>0</v>
      </c>
      <c r="C30" s="48">
        <v>1746</v>
      </c>
      <c r="D30" s="27">
        <f>C30-B30</f>
        <v>1746</v>
      </c>
      <c r="E30" s="28" t="s">
        <v>46</v>
      </c>
    </row>
    <row r="31" spans="1:5" ht="21.75" customHeight="1" x14ac:dyDescent="0.3">
      <c r="A31" s="54" t="s">
        <v>48</v>
      </c>
      <c r="B31" s="56">
        <v>0</v>
      </c>
      <c r="C31" s="56">
        <v>5</v>
      </c>
      <c r="D31" s="56">
        <f>C31-B31</f>
        <v>5</v>
      </c>
      <c r="E31" s="56" t="s">
        <v>47</v>
      </c>
    </row>
    <row r="32" spans="1:5" x14ac:dyDescent="0.3">
      <c r="A32" s="54" t="s">
        <v>49</v>
      </c>
      <c r="B32" s="55"/>
      <c r="C32" s="56"/>
      <c r="D32" s="57"/>
      <c r="E32" s="56"/>
    </row>
    <row r="33" spans="1:7" x14ac:dyDescent="0.3">
      <c r="A33" s="26" t="s">
        <v>36</v>
      </c>
      <c r="B33" s="55">
        <v>0</v>
      </c>
      <c r="C33" s="56">
        <v>1000</v>
      </c>
      <c r="D33" s="57">
        <f>C33</f>
        <v>1000</v>
      </c>
      <c r="E33" s="61" t="s">
        <v>55</v>
      </c>
    </row>
    <row r="34" spans="1:7" x14ac:dyDescent="0.3">
      <c r="A34" s="26"/>
      <c r="B34" s="55"/>
      <c r="C34" s="56"/>
      <c r="D34" s="57"/>
      <c r="E34" s="61" t="s">
        <v>56</v>
      </c>
    </row>
    <row r="35" spans="1:7" x14ac:dyDescent="0.3">
      <c r="A35" s="26" t="s">
        <v>37</v>
      </c>
      <c r="B35" s="53">
        <v>0</v>
      </c>
      <c r="C35" s="52">
        <v>3000</v>
      </c>
      <c r="D35" s="57">
        <f>C35</f>
        <v>3000</v>
      </c>
      <c r="E35" s="61" t="s">
        <v>15</v>
      </c>
    </row>
    <row r="36" spans="1:7" s="46" customFormat="1" x14ac:dyDescent="0.5">
      <c r="A36" s="30" t="s">
        <v>11</v>
      </c>
      <c r="B36" s="31">
        <f>SUM(B37:B40)</f>
        <v>135.79000000000002</v>
      </c>
      <c r="C36" s="32">
        <f>SUM(C37:C40)</f>
        <v>137.445392</v>
      </c>
      <c r="D36" s="24">
        <f>C36-B36</f>
        <v>1.6553919999999778</v>
      </c>
      <c r="E36" s="33"/>
    </row>
    <row r="37" spans="1:7" s="46" customFormat="1" x14ac:dyDescent="0.5">
      <c r="A37" s="26" t="s">
        <v>38</v>
      </c>
      <c r="B37" s="47">
        <v>103</v>
      </c>
      <c r="C37" s="51">
        <v>137.442767</v>
      </c>
      <c r="D37" s="27">
        <f>C37-B37</f>
        <v>34.442767000000003</v>
      </c>
      <c r="E37" s="28" t="s">
        <v>57</v>
      </c>
    </row>
    <row r="38" spans="1:7" s="60" customFormat="1" x14ac:dyDescent="0.5">
      <c r="A38" s="26" t="s">
        <v>39</v>
      </c>
      <c r="B38" s="47">
        <v>7.79</v>
      </c>
      <c r="C38" s="51">
        <v>0</v>
      </c>
      <c r="D38" s="27">
        <f>C38-B38</f>
        <v>-7.79</v>
      </c>
      <c r="E38" s="28" t="s">
        <v>41</v>
      </c>
    </row>
    <row r="39" spans="1:7" s="60" customFormat="1" x14ac:dyDescent="0.5">
      <c r="A39" s="26" t="s">
        <v>40</v>
      </c>
      <c r="B39" s="47">
        <v>25</v>
      </c>
      <c r="C39" s="51">
        <v>0</v>
      </c>
      <c r="D39" s="27">
        <f>C39-B39</f>
        <v>-25</v>
      </c>
      <c r="E39" s="28" t="s">
        <v>41</v>
      </c>
    </row>
    <row r="40" spans="1:7" s="60" customFormat="1" ht="21" thickBot="1" x14ac:dyDescent="0.55000000000000004">
      <c r="A40" s="26" t="s">
        <v>29</v>
      </c>
      <c r="B40" s="35">
        <v>0</v>
      </c>
      <c r="C40" s="58">
        <f>2625/1000000</f>
        <v>2.6250000000000002E-3</v>
      </c>
      <c r="D40" s="59">
        <f t="shared" ref="D40" si="2">C40-B40</f>
        <v>2.6250000000000002E-3</v>
      </c>
      <c r="E40" s="28" t="s">
        <v>25</v>
      </c>
    </row>
    <row r="41" spans="1:7" s="38" customFormat="1" ht="21" hidden="1" thickBot="1" x14ac:dyDescent="0.55000000000000004">
      <c r="A41" s="34"/>
      <c r="B41" s="35">
        <v>0</v>
      </c>
      <c r="C41" s="36">
        <v>0</v>
      </c>
      <c r="D41" s="27">
        <f t="shared" ref="D41" si="3">C41-B41</f>
        <v>0</v>
      </c>
      <c r="E41" s="37"/>
    </row>
    <row r="42" spans="1:7" s="43" customFormat="1" ht="21" thickBot="1" x14ac:dyDescent="0.55000000000000004">
      <c r="A42" s="39" t="s">
        <v>27</v>
      </c>
      <c r="B42" s="40">
        <v>120000</v>
      </c>
      <c r="C42" s="41">
        <v>161253.74</v>
      </c>
      <c r="D42" s="41">
        <f>C42-B42</f>
        <v>41253.739999999991</v>
      </c>
      <c r="E42" s="42"/>
      <c r="G42" s="43" t="s">
        <v>12</v>
      </c>
    </row>
    <row r="43" spans="1:7" x14ac:dyDescent="0.3">
      <c r="E43" s="44"/>
    </row>
    <row r="44" spans="1:7" x14ac:dyDescent="0.3">
      <c r="D44" s="44"/>
      <c r="E44" s="44"/>
    </row>
    <row r="45" spans="1:7" x14ac:dyDescent="0.3">
      <c r="C45" s="45"/>
      <c r="E45" s="44"/>
    </row>
    <row r="46" spans="1:7" x14ac:dyDescent="0.3">
      <c r="C46" s="45"/>
      <c r="E46" s="44"/>
    </row>
    <row r="47" spans="1:7" x14ac:dyDescent="0.3">
      <c r="D47" s="45"/>
    </row>
  </sheetData>
  <mergeCells count="4">
    <mergeCell ref="A1:E1"/>
    <mergeCell ref="A9:A11"/>
    <mergeCell ref="B9:D9"/>
    <mergeCell ref="E9:E11"/>
  </mergeCells>
  <pageMargins left="0.78740157480314965" right="0.15748031496062992" top="0.70866141732283472" bottom="0.11811023622047245" header="0.70866141732283472" footer="0.11811023622047245"/>
  <pageSetup paperSize="9" scale="6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Angsupondee Piyamethang</cp:lastModifiedBy>
  <cp:lastPrinted>2015-10-05T08:45:21Z</cp:lastPrinted>
  <dcterms:created xsi:type="dcterms:W3CDTF">2014-12-01T04:13:27Z</dcterms:created>
  <dcterms:modified xsi:type="dcterms:W3CDTF">2015-10-05T08:45:25Z</dcterms:modified>
</cp:coreProperties>
</file>