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65" windowWidth="19440" windowHeight="9015" tabRatio="599"/>
  </bookViews>
  <sheets>
    <sheet name="June" sheetId="2" r:id="rId1"/>
  </sheets>
  <definedNames>
    <definedName name="_xlnm.Print_Area" localSheetId="0">June!$A$1:$E$39</definedName>
    <definedName name="_xlnm.Print_Titles" localSheetId="0">June!$9:$11</definedName>
  </definedNames>
  <calcPr calcId="145621"/>
</workbook>
</file>

<file path=xl/calcChain.xml><?xml version="1.0" encoding="utf-8"?>
<calcChain xmlns="http://schemas.openxmlformats.org/spreadsheetml/2006/main">
  <c r="D34" i="2" l="1"/>
  <c r="D37" i="2" l="1"/>
  <c r="D31" i="2"/>
  <c r="D30" i="2"/>
  <c r="D29" i="2"/>
  <c r="D28" i="2"/>
  <c r="D27" i="2"/>
  <c r="D26" i="2"/>
  <c r="D25" i="2"/>
  <c r="D24" i="2"/>
  <c r="C19" i="2"/>
  <c r="D19" i="2" s="1"/>
  <c r="B32" i="2"/>
  <c r="D39" i="2"/>
  <c r="C36" i="2"/>
  <c r="D36" i="2" s="1"/>
  <c r="D33" i="2"/>
  <c r="D35" i="2"/>
  <c r="D23" i="2"/>
  <c r="D22" i="2"/>
  <c r="C32" i="2" l="1"/>
  <c r="D32" i="2" s="1"/>
  <c r="D21" i="2" l="1"/>
  <c r="C16" i="2" l="1"/>
  <c r="C13" i="2" s="1"/>
  <c r="D13" i="2" s="1"/>
  <c r="D18" i="2"/>
  <c r="B16" i="2"/>
  <c r="D17" i="2"/>
  <c r="D16" i="2" l="1"/>
  <c r="D15" i="2" l="1"/>
  <c r="D20" i="2"/>
  <c r="D14" i="2" l="1"/>
  <c r="C12" i="2" l="1"/>
  <c r="D38" i="2" l="1"/>
  <c r="D3" i="2" l="1"/>
  <c r="D4" i="2" s="1"/>
</calcChain>
</file>

<file path=xl/sharedStrings.xml><?xml version="1.0" encoding="utf-8"?>
<sst xmlns="http://schemas.openxmlformats.org/spreadsheetml/2006/main" count="65" uniqueCount="58">
  <si>
    <t>ล้านบาท</t>
  </si>
  <si>
    <t>เงินนำส่งรายได้แผ่นดินสะสมตั้งแต่ต้นปีงบประมาณถึงเดือนตุลาคม 2555</t>
  </si>
  <si>
    <t>ดังมีรายละเอียดปรากฏตามตาราง</t>
  </si>
  <si>
    <t>หน่วย : ล้านบาท</t>
  </si>
  <si>
    <t>รายการ</t>
  </si>
  <si>
    <t>หมายเหตุ</t>
  </si>
  <si>
    <t>ประมาณการ</t>
  </si>
  <si>
    <t>นำส่งจริง</t>
  </si>
  <si>
    <t>นำส่งจริงสูง (ต่ำ)</t>
  </si>
  <si>
    <t>กว่าประมาณการ</t>
  </si>
  <si>
    <t xml:space="preserve">    1.1 เงินนำส่งรายได้แผ่นดิน/เงินปันผลของรัฐวิสาหกิจ</t>
  </si>
  <si>
    <t xml:space="preserve">    1.2 เงินปันผลของกิจการที่กระทรวงการคลังถือหุ้นต่ำกว่าร้อยละ 50</t>
  </si>
  <si>
    <t xml:space="preserve">                                                                                           </t>
  </si>
  <si>
    <t>ปีงบประมาณ 2558</t>
  </si>
  <si>
    <t xml:space="preserve"> </t>
  </si>
  <si>
    <t>นำส่งเงินปันผลจากผลประกอบการประจำปี 2557</t>
  </si>
  <si>
    <t>อยู่ระหว่างสำนักงานการตรวจเงินแผ่นดินรับรองงบการเงินประจำปี 2557</t>
  </si>
  <si>
    <r>
      <t>การนำส่งเงินรายได้แผ่นดินของรัฐวิสาหกิจและกิจการที่กระทรวงการคลังถือหุ้นต่ำกว่าร้อยละ 50 ประจำปีงบประมาณ ๒๕๕8 (เดือน</t>
    </r>
    <r>
      <rPr>
        <b/>
        <sz val="18"/>
        <color rgb="FFFF0000"/>
        <rFont val="TH SarabunIT๙"/>
        <family val="2"/>
      </rPr>
      <t>มิถุนายน</t>
    </r>
    <r>
      <rPr>
        <b/>
        <sz val="18"/>
        <rFont val="TH SarabunIT๙"/>
        <family val="2"/>
      </rPr>
      <t xml:space="preserve"> ๒๕๕8 )</t>
    </r>
  </si>
  <si>
    <r>
      <t>เงินนำส่งรายได้แผ่นดินของเดือน</t>
    </r>
    <r>
      <rPr>
        <b/>
        <sz val="16"/>
        <color rgb="FFFF0000"/>
        <rFont val="TH SarabunIT๙"/>
        <family val="2"/>
      </rPr>
      <t>มิถุนายน ๒๕๕8</t>
    </r>
    <r>
      <rPr>
        <b/>
        <sz val="16"/>
        <rFont val="TH SarabunIT๙"/>
        <family val="2"/>
      </rPr>
      <t xml:space="preserve"> จำนวน</t>
    </r>
  </si>
  <si>
    <r>
      <t>ตารางสรุปเงินนำส่งรายได้แผ่นดินของรัฐวิสาหกิจและกิจการที่กระทรวงการคลังถือหุ้นต่ำกว่าร้อยละ 50 ของเดือน</t>
    </r>
    <r>
      <rPr>
        <b/>
        <sz val="16"/>
        <color rgb="FFFF0000"/>
        <rFont val="TH SarabunIT๙"/>
        <family val="2"/>
      </rPr>
      <t xml:space="preserve">มิถุนายน </t>
    </r>
    <r>
      <rPr>
        <b/>
        <sz val="16"/>
        <rFont val="TH SarabunIT๙"/>
        <family val="2"/>
      </rPr>
      <t xml:space="preserve">๒๕๕8 </t>
    </r>
  </si>
  <si>
    <r>
      <t>1. เงินนำส่งรายได้แผ่นดินเดือน</t>
    </r>
    <r>
      <rPr>
        <b/>
        <sz val="16"/>
        <color rgb="FFFF0000"/>
        <rFont val="TH SarabunIT๙"/>
        <family val="2"/>
      </rPr>
      <t xml:space="preserve">มิถุนายน </t>
    </r>
    <r>
      <rPr>
        <b/>
        <sz val="16"/>
        <rFont val="TH SarabunIT๙"/>
        <family val="2"/>
      </rPr>
      <t>2558</t>
    </r>
  </si>
  <si>
    <t xml:space="preserve">           1.1.1 การไฟฟ้านครหลวง</t>
  </si>
  <si>
    <t xml:space="preserve">นำส่งเงินรายได้แผ่นดินจากกำไรสุทธิประจำปี 2557 (ส่วนที่เหลือ) </t>
  </si>
  <si>
    <t xml:space="preserve">           1.1.5 องค์การส่งเสริมกิจการโคนมแห่งประเทศไทย</t>
  </si>
  <si>
    <t xml:space="preserve">                  - จัดสรรกำไรสุทธิของรัฐวิสาหกิจ</t>
  </si>
  <si>
    <t xml:space="preserve">                  - รายได้ 20% จากการจำหน่ายสลากกินแบ่ง</t>
  </si>
  <si>
    <t xml:space="preserve">                  - เงินรางวัลค้างจ่ายและเงินดอกผล</t>
  </si>
  <si>
    <t xml:space="preserve">นำส่งเงินรายได้แผ่นดินจากกำไรสุทธิประจำปี 2555 (งวดที่ 3) </t>
  </si>
  <si>
    <t xml:space="preserve">           1.1.6 ธนาคารอาคารสงเคราะห์</t>
  </si>
  <si>
    <t xml:space="preserve">           1.1.7 ธนาคารเพื่อการส่งออกและนำเข้าแห่งประเทศไทย</t>
  </si>
  <si>
    <t xml:space="preserve">           1.2.1 บริษัท หินอ่อน จำกัด</t>
  </si>
  <si>
    <t>นำส่งเงินปันผลจากผลประกอบการประจำปี 2556 และ 2557</t>
  </si>
  <si>
    <t xml:space="preserve">           1.1.2 โรงงานไพ่ กรมสรรพสามิต</t>
  </si>
  <si>
    <t xml:space="preserve">           1.1.3 สำนักงานสลากกินแบ่งรัฐบาล (สสร.)</t>
  </si>
  <si>
    <t xml:space="preserve">           1.1.4 บริษัท ท่าอากาศยานไทย จำกัด (มหาชน) </t>
  </si>
  <si>
    <t xml:space="preserve">           1.1.8 องค์การสุรา กรมสรรพสามิต</t>
  </si>
  <si>
    <t xml:space="preserve">           1.1.9 โรงพิมพ์ตำรวจ สำนักงานตำรวจแห่งชาติ</t>
  </si>
  <si>
    <t xml:space="preserve">           1.1.10 องค์การสะพานปลา</t>
  </si>
  <si>
    <t xml:space="preserve">           1.1.11 องค์การตลาดเพื่อเกษตรกร </t>
  </si>
  <si>
    <t xml:space="preserve">           1.1.12 องค์การสวนยาง</t>
  </si>
  <si>
    <t xml:space="preserve">           1.1.13 องค์การอุตสาหกรรมป่าไม้</t>
  </si>
  <si>
    <t xml:space="preserve">           1.1.14 ธนาคารพัฒนาวิสาหกิจขนาดกลางและขนาดย่อมแห่งประเทศไทย </t>
  </si>
  <si>
    <t xml:space="preserve">           1.1.15 สำนักงานธนานุเคราะห์ </t>
  </si>
  <si>
    <t xml:space="preserve">           1.2.5 บริษัท โรงพยาบาลสิโรรส จำกัด</t>
  </si>
  <si>
    <t xml:space="preserve">นำส่งเงินรายได้แผ่นดินจากกำไรสุทธิประจำปี 2557 แล้ว ในเดือนพฤษภาคม 2558 </t>
  </si>
  <si>
    <t xml:space="preserve">           1.2.2 บริษัท ทิสโก้ไฟแนนช์เชียลกรุ๊ป จำกัด (มหาชน)</t>
  </si>
  <si>
    <t xml:space="preserve">           1.2.3 บริษัท อมตะซิตี้ จำกัด </t>
  </si>
  <si>
    <t xml:space="preserve">           1.2.4 บริษัท ไทยยูนีค จำกัด</t>
  </si>
  <si>
    <t>นำส่งเงินรายได้แผ่นดินจากกำไรสุทธิประจำปี 2557 (ส่วนที่เหลือ) (เดิมประมาณการไว้ในเดือนกรกฎาคม 2558)</t>
  </si>
  <si>
    <t>นำส่งเงินรายได้แผ่นดินจากกำไรสุทธิประจำปี 2557 (ส่วนที่เหลือ) (เดิมประมาณการไว้ในเดือนพฤษภาคม 2558)</t>
  </si>
  <si>
    <t>อยู่ระหว่างขอจัดสรรกำไรสุทธิประจำปี 2556</t>
  </si>
  <si>
    <t xml:space="preserve">รายได้ที่นำส่งเท่ากันทุกเดือนจากการจำหน่ายสลากกินแบ่งรัฐบาล จากคำสั่งหัวหน้าคณะรักษาความสงบแห่งชาติ ที่ 11/2558 ซึ่งมีผลบังคับใช้
วันที่ 1 พ.ค. 58 ให้ลดเงินนำส่งรัฐที่มาจากเงินรายได้การจำหน่ายสลากกินแบ่งรัฐบาลจากเดิมร้อยละ ๒๘ เหลือร้อยละ ๒๐   </t>
  </si>
  <si>
    <t xml:space="preserve">นำส่งเงินรายได้แผ่นดินจากกำไรสุทธิประจำปี 2557 (งวดที่ 1) </t>
  </si>
  <si>
    <r>
      <t>2. เงินนำส่งรายได้แผ่นดินสะสมตั้งแต่ต้นปีงบประมาณ - เดือน</t>
    </r>
    <r>
      <rPr>
        <b/>
        <sz val="16"/>
        <color rgb="FFFF0000"/>
        <rFont val="TH SarabunIT๙"/>
        <family val="2"/>
      </rPr>
      <t xml:space="preserve">มิถุนายน </t>
    </r>
    <r>
      <rPr>
        <b/>
        <sz val="16"/>
        <rFont val="TH SarabunIT๙"/>
        <family val="2"/>
      </rPr>
      <t>2558</t>
    </r>
  </si>
  <si>
    <t>นำส่งเงินปันผลระหว่างกาลจากผลประกอบการประจำปี 2558 (1.54 บาทต่อหุ้น)</t>
  </si>
  <si>
    <t>ผลประกอบการประจำปี 2557 ขาดทุน</t>
  </si>
  <si>
    <t>ผลประกอบการประจำปี 2557 มีกำไร 334.00 ลบ. แต่ทั้งนี้อยู่ระหว่างการจัดทำแผนการแก้ไขปัญหาองค์กร</t>
  </si>
  <si>
    <t>นำส่งเงินปันผลจากผลประกอบการประจำปี 2557 แล้วในเดือนพฤษภาคม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</si>
</sst>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[$-D07041E]#,##0.00\ "/>
    <numFmt numFmtId="188" formatCode="#,##0.00;[Red]\(#,##0.00\)"/>
    <numFmt numFmtId="189" formatCode="[$-D07041E]#,##0.0000\ "/>
    <numFmt numFmtId="190" formatCode="#,##0.0000;[Red]\(#,##0.0000\)"/>
  </numFmts>
  <fonts count="13" x14ac:knownFonts="1">
    <font>
      <sz val="14"/>
      <name val="Cordia New"/>
      <charset val="222"/>
    </font>
    <font>
      <b/>
      <sz val="18"/>
      <name val="TH SarabunIT๙"/>
      <family val="2"/>
    </font>
    <font>
      <sz val="12"/>
      <name val="TH SarabunIT๙"/>
      <family val="2"/>
    </font>
    <font>
      <b/>
      <sz val="16"/>
      <name val="TH SarabunIT๙"/>
      <family val="2"/>
    </font>
    <font>
      <sz val="14"/>
      <name val="Cordia New"/>
      <family val="2"/>
    </font>
    <font>
      <sz val="16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3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8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60">
    <xf numFmtId="0" fontId="0" fillId="0" borderId="0" xfId="0"/>
    <xf numFmtId="187" fontId="2" fillId="0" borderId="0" xfId="0" applyNumberFormat="1" applyFont="1"/>
    <xf numFmtId="187" fontId="1" fillId="0" borderId="0" xfId="0" applyNumberFormat="1" applyFont="1" applyFill="1" applyAlignment="1">
      <alignment horizontal="center"/>
    </xf>
    <xf numFmtId="187" fontId="2" fillId="0" borderId="0" xfId="0" applyNumberFormat="1" applyFont="1" applyFill="1"/>
    <xf numFmtId="187" fontId="3" fillId="0" borderId="0" xfId="0" applyNumberFormat="1" applyFont="1"/>
    <xf numFmtId="187" fontId="3" fillId="0" borderId="0" xfId="1" applyNumberFormat="1" applyFont="1" applyFill="1"/>
    <xf numFmtId="187" fontId="3" fillId="0" borderId="0" xfId="0" applyNumberFormat="1" applyFont="1" applyAlignment="1">
      <alignment horizontal="left"/>
    </xf>
    <xf numFmtId="187" fontId="5" fillId="0" borderId="0" xfId="0" applyNumberFormat="1" applyFont="1"/>
    <xf numFmtId="187" fontId="3" fillId="0" borderId="0" xfId="0" applyNumberFormat="1" applyFont="1" applyAlignment="1">
      <alignment horizontal="right"/>
    </xf>
    <xf numFmtId="187" fontId="6" fillId="0" borderId="0" xfId="0" applyNumberFormat="1" applyFont="1"/>
    <xf numFmtId="187" fontId="3" fillId="0" borderId="6" xfId="0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187" fontId="3" fillId="0" borderId="9" xfId="0" applyNumberFormat="1" applyFont="1" applyBorder="1" applyAlignment="1">
      <alignment horizontal="center"/>
    </xf>
    <xf numFmtId="187" fontId="3" fillId="0" borderId="8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center"/>
    </xf>
    <xf numFmtId="187" fontId="3" fillId="2" borderId="6" xfId="0" applyNumberFormat="1" applyFont="1" applyFill="1" applyBorder="1"/>
    <xf numFmtId="187" fontId="3" fillId="2" borderId="6" xfId="0" applyNumberFormat="1" applyFont="1" applyFill="1" applyBorder="1" applyAlignment="1">
      <alignment horizontal="right"/>
    </xf>
    <xf numFmtId="187" fontId="3" fillId="2" borderId="1" xfId="0" applyNumberFormat="1" applyFont="1" applyFill="1" applyBorder="1" applyAlignment="1">
      <alignment horizontal="right"/>
    </xf>
    <xf numFmtId="188" fontId="3" fillId="2" borderId="11" xfId="0" applyNumberFormat="1" applyFont="1" applyFill="1" applyBorder="1" applyAlignment="1">
      <alignment horizontal="right" vertical="top"/>
    </xf>
    <xf numFmtId="187" fontId="3" fillId="2" borderId="1" xfId="0" applyNumberFormat="1" applyFont="1" applyFill="1" applyBorder="1"/>
    <xf numFmtId="187" fontId="7" fillId="0" borderId="0" xfId="0" applyNumberFormat="1" applyFont="1"/>
    <xf numFmtId="187" fontId="3" fillId="3" borderId="12" xfId="0" applyNumberFormat="1" applyFont="1" applyFill="1" applyBorder="1"/>
    <xf numFmtId="187" fontId="3" fillId="3" borderId="5" xfId="0" applyNumberFormat="1" applyFont="1" applyFill="1" applyBorder="1" applyAlignment="1">
      <alignment horizontal="right"/>
    </xf>
    <xf numFmtId="188" fontId="3" fillId="3" borderId="11" xfId="0" applyNumberFormat="1" applyFont="1" applyFill="1" applyBorder="1" applyAlignment="1">
      <alignment horizontal="right" vertical="top"/>
    </xf>
    <xf numFmtId="187" fontId="5" fillId="3" borderId="5" xfId="0" applyNumberFormat="1" applyFont="1" applyFill="1" applyBorder="1"/>
    <xf numFmtId="187" fontId="8" fillId="0" borderId="12" xfId="0" applyNumberFormat="1" applyFont="1" applyFill="1" applyBorder="1" applyAlignment="1">
      <alignment vertical="top"/>
    </xf>
    <xf numFmtId="188" fontId="5" fillId="0" borderId="11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vertical="top" wrapText="1"/>
    </xf>
    <xf numFmtId="187" fontId="7" fillId="0" borderId="0" xfId="0" applyNumberFormat="1" applyFont="1" applyFill="1"/>
    <xf numFmtId="0" fontId="3" fillId="3" borderId="12" xfId="0" applyFont="1" applyFill="1" applyBorder="1" applyAlignment="1">
      <alignment vertical="top" wrapText="1"/>
    </xf>
    <xf numFmtId="187" fontId="3" fillId="3" borderId="12" xfId="1" applyNumberFormat="1" applyFont="1" applyFill="1" applyBorder="1" applyAlignment="1">
      <alignment horizontal="right" vertical="top"/>
    </xf>
    <xf numFmtId="187" fontId="3" fillId="3" borderId="5" xfId="1" applyNumberFormat="1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vertical="top" wrapText="1"/>
    </xf>
    <xf numFmtId="187" fontId="5" fillId="0" borderId="12" xfId="1" applyNumberFormat="1" applyFont="1" applyFill="1" applyBorder="1" applyAlignment="1">
      <alignment horizontal="right" vertical="top"/>
    </xf>
    <xf numFmtId="187" fontId="5" fillId="0" borderId="5" xfId="1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/>
    </xf>
    <xf numFmtId="187" fontId="3" fillId="2" borderId="13" xfId="0" applyNumberFormat="1" applyFont="1" applyFill="1" applyBorder="1" applyAlignment="1">
      <alignment vertical="top"/>
    </xf>
    <xf numFmtId="187" fontId="3" fillId="2" borderId="2" xfId="1" applyNumberFormat="1" applyFont="1" applyFill="1" applyBorder="1" applyAlignment="1">
      <alignment horizontal="right" vertical="top"/>
    </xf>
    <xf numFmtId="187" fontId="3" fillId="2" borderId="13" xfId="1" applyNumberFormat="1" applyFont="1" applyFill="1" applyBorder="1" applyAlignment="1">
      <alignment horizontal="right" vertical="top"/>
    </xf>
    <xf numFmtId="187" fontId="3" fillId="2" borderId="13" xfId="0" applyNumberFormat="1" applyFont="1" applyFill="1" applyBorder="1" applyAlignment="1">
      <alignment horizontal="center" vertical="top"/>
    </xf>
    <xf numFmtId="187" fontId="7" fillId="0" borderId="0" xfId="0" applyNumberFormat="1" applyFont="1" applyAlignment="1">
      <alignment vertical="top"/>
    </xf>
    <xf numFmtId="187" fontId="9" fillId="0" borderId="0" xfId="0" applyNumberFormat="1" applyFont="1"/>
    <xf numFmtId="10" fontId="5" fillId="0" borderId="0" xfId="2" applyNumberFormat="1" applyFont="1"/>
    <xf numFmtId="187" fontId="10" fillId="0" borderId="0" xfId="0" applyNumberFormat="1" applyFont="1" applyAlignment="1">
      <alignment vertical="top"/>
    </xf>
    <xf numFmtId="187" fontId="8" fillId="0" borderId="12" xfId="1" applyNumberFormat="1" applyFont="1" applyFill="1" applyBorder="1" applyAlignment="1">
      <alignment horizontal="right" vertical="top"/>
    </xf>
    <xf numFmtId="187" fontId="8" fillId="0" borderId="5" xfId="0" applyNumberFormat="1" applyFont="1" applyBorder="1" applyAlignment="1">
      <alignment vertical="top"/>
    </xf>
    <xf numFmtId="190" fontId="5" fillId="0" borderId="11" xfId="0" applyNumberFormat="1" applyFont="1" applyFill="1" applyBorder="1" applyAlignment="1">
      <alignment horizontal="right" vertical="top"/>
    </xf>
    <xf numFmtId="189" fontId="5" fillId="0" borderId="5" xfId="1" applyNumberFormat="1" applyFont="1" applyFill="1" applyBorder="1" applyAlignment="1">
      <alignment horizontal="right" vertical="top"/>
    </xf>
    <xf numFmtId="187" fontId="8" fillId="0" borderId="12" xfId="0" quotePrefix="1" applyNumberFormat="1" applyFont="1" applyFill="1" applyBorder="1" applyAlignment="1">
      <alignment vertical="top"/>
    </xf>
    <xf numFmtId="187" fontId="8" fillId="0" borderId="12" xfId="0" quotePrefix="1" applyNumberFormat="1" applyFont="1" applyFill="1" applyBorder="1" applyAlignment="1">
      <alignment horizontal="left" vertical="top"/>
    </xf>
    <xf numFmtId="187" fontId="1" fillId="2" borderId="0" xfId="0" applyNumberFormat="1" applyFont="1" applyFill="1" applyAlignment="1">
      <alignment horizont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3" borderId="2" xfId="0" applyNumberFormat="1" applyFont="1" applyFill="1" applyBorder="1" applyAlignment="1">
      <alignment horizontal="center"/>
    </xf>
    <xf numFmtId="187" fontId="3" fillId="3" borderId="3" xfId="0" applyNumberFormat="1" applyFont="1" applyFill="1" applyBorder="1" applyAlignment="1">
      <alignment horizontal="center"/>
    </xf>
    <xf numFmtId="187" fontId="3" fillId="3" borderId="4" xfId="0" applyNumberFormat="1" applyFont="1" applyFill="1" applyBorder="1" applyAlignment="1">
      <alignment horizontal="center"/>
    </xf>
  </cellXfs>
  <cellStyles count="6">
    <cellStyle name="Comma" xfId="1" builtinId="3"/>
    <cellStyle name="Comma 2" xfId="3"/>
    <cellStyle name="Comma 4" xfId="4"/>
    <cellStyle name="Normal" xfId="0" builtinId="0"/>
    <cellStyle name="Normal 2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view="pageBreakPreview" zoomScaleNormal="90" zoomScaleSheetLayoutView="100" workbookViewId="0">
      <selection activeCell="E17" sqref="E17"/>
    </sheetView>
  </sheetViews>
  <sheetFormatPr defaultRowHeight="20.25" x14ac:dyDescent="0.3"/>
  <cols>
    <col min="1" max="1" width="67.5703125" style="7" customWidth="1"/>
    <col min="2" max="2" width="15.85546875" style="7" customWidth="1"/>
    <col min="3" max="3" width="15.42578125" style="7" customWidth="1"/>
    <col min="4" max="4" width="20.85546875" style="7" customWidth="1"/>
    <col min="5" max="5" width="121.5703125" style="7" customWidth="1"/>
    <col min="6" max="6" width="9.140625" style="44"/>
    <col min="7" max="7" width="9.7109375" style="44" bestFit="1" customWidth="1"/>
    <col min="8" max="16384" width="9.140625" style="44"/>
  </cols>
  <sheetData>
    <row r="1" spans="1:7" s="1" customFormat="1" ht="23.25" x14ac:dyDescent="0.35">
      <c r="A1" s="53" t="s">
        <v>17</v>
      </c>
      <c r="B1" s="53"/>
      <c r="C1" s="53"/>
      <c r="D1" s="53"/>
      <c r="E1" s="53"/>
    </row>
    <row r="2" spans="1:7" s="3" customFormat="1" ht="6" customHeight="1" x14ac:dyDescent="0.35">
      <c r="A2" s="2"/>
      <c r="B2" s="2"/>
      <c r="C2" s="2"/>
      <c r="D2" s="2"/>
      <c r="E2" s="2"/>
    </row>
    <row r="3" spans="1:7" s="1" customFormat="1" ht="20.25" customHeight="1" x14ac:dyDescent="0.3">
      <c r="A3" s="4" t="s">
        <v>18</v>
      </c>
      <c r="B3" s="4"/>
      <c r="C3" s="4"/>
      <c r="D3" s="5">
        <f>C12</f>
        <v>7626.8170789999995</v>
      </c>
      <c r="E3" s="6" t="s">
        <v>0</v>
      </c>
    </row>
    <row r="4" spans="1:7" s="1" customFormat="1" hidden="1" x14ac:dyDescent="0.3">
      <c r="A4" s="4" t="s">
        <v>1</v>
      </c>
      <c r="B4" s="4"/>
      <c r="C4" s="4"/>
      <c r="D4" s="5">
        <f>D3</f>
        <v>7626.8170789999995</v>
      </c>
      <c r="E4" s="6" t="s">
        <v>0</v>
      </c>
    </row>
    <row r="5" spans="1:7" s="1" customFormat="1" x14ac:dyDescent="0.3">
      <c r="A5" s="4" t="s">
        <v>2</v>
      </c>
      <c r="B5" s="4"/>
      <c r="C5" s="4"/>
      <c r="D5" s="4"/>
      <c r="E5" s="4"/>
    </row>
    <row r="6" spans="1:7" s="1" customFormat="1" ht="8.25" customHeight="1" x14ac:dyDescent="0.3">
      <c r="A6" s="7"/>
      <c r="B6" s="7"/>
      <c r="C6" s="7"/>
      <c r="D6" s="7"/>
      <c r="E6" s="7"/>
      <c r="G6" s="1" t="s">
        <v>14</v>
      </c>
    </row>
    <row r="7" spans="1:7" s="1" customFormat="1" x14ac:dyDescent="0.3">
      <c r="A7" s="4" t="s">
        <v>19</v>
      </c>
      <c r="B7" s="7"/>
      <c r="C7" s="7"/>
      <c r="D7" s="7"/>
      <c r="E7" s="7"/>
    </row>
    <row r="8" spans="1:7" s="1" customFormat="1" ht="21" thickBot="1" x14ac:dyDescent="0.35">
      <c r="A8" s="4"/>
      <c r="B8" s="7"/>
      <c r="C8" s="7"/>
      <c r="D8" s="7"/>
      <c r="E8" s="8" t="s">
        <v>3</v>
      </c>
    </row>
    <row r="9" spans="1:7" s="9" customFormat="1" ht="21.75" customHeight="1" thickBot="1" x14ac:dyDescent="0.35">
      <c r="A9" s="54" t="s">
        <v>4</v>
      </c>
      <c r="B9" s="57" t="s">
        <v>13</v>
      </c>
      <c r="C9" s="58"/>
      <c r="D9" s="59"/>
      <c r="E9" s="54" t="s">
        <v>5</v>
      </c>
    </row>
    <row r="10" spans="1:7" s="9" customFormat="1" x14ac:dyDescent="0.3">
      <c r="A10" s="55"/>
      <c r="B10" s="10" t="s">
        <v>6</v>
      </c>
      <c r="C10" s="11" t="s">
        <v>7</v>
      </c>
      <c r="D10" s="12" t="s">
        <v>8</v>
      </c>
      <c r="E10" s="55"/>
    </row>
    <row r="11" spans="1:7" s="9" customFormat="1" ht="21" thickBot="1" x14ac:dyDescent="0.35">
      <c r="A11" s="56"/>
      <c r="B11" s="13"/>
      <c r="C11" s="14"/>
      <c r="D11" s="15" t="s">
        <v>9</v>
      </c>
      <c r="E11" s="56"/>
    </row>
    <row r="12" spans="1:7" s="21" customFormat="1" x14ac:dyDescent="0.3">
      <c r="A12" s="16" t="s">
        <v>20</v>
      </c>
      <c r="B12" s="17">
        <v>4315.67</v>
      </c>
      <c r="C12" s="18">
        <f>C13+C32</f>
        <v>7626.8170789999995</v>
      </c>
      <c r="D12" s="19">
        <v>3311.14</v>
      </c>
      <c r="E12" s="20"/>
    </row>
    <row r="13" spans="1:7" s="21" customFormat="1" x14ac:dyDescent="0.3">
      <c r="A13" s="22" t="s">
        <v>10</v>
      </c>
      <c r="B13" s="23">
        <v>4305.97</v>
      </c>
      <c r="C13" s="23">
        <f>SUM(C14:C31)-C16</f>
        <v>7615.0070639999994</v>
      </c>
      <c r="D13" s="24">
        <f>C13-B13</f>
        <v>3309.0370639999992</v>
      </c>
      <c r="E13" s="25"/>
      <c r="G13" s="29"/>
    </row>
    <row r="14" spans="1:7" s="46" customFormat="1" x14ac:dyDescent="0.5">
      <c r="A14" s="26" t="s">
        <v>21</v>
      </c>
      <c r="B14" s="47">
        <v>2003.5</v>
      </c>
      <c r="C14" s="48">
        <v>2917.5</v>
      </c>
      <c r="D14" s="27">
        <f t="shared" ref="D14:D15" si="0">C14-B14</f>
        <v>914</v>
      </c>
      <c r="E14" s="28" t="s">
        <v>22</v>
      </c>
    </row>
    <row r="15" spans="1:7" s="46" customFormat="1" x14ac:dyDescent="0.5">
      <c r="A15" s="26" t="s">
        <v>32</v>
      </c>
      <c r="B15" s="47">
        <v>68.59</v>
      </c>
      <c r="C15" s="48">
        <v>69.19</v>
      </c>
      <c r="D15" s="27">
        <f t="shared" si="0"/>
        <v>0.59999999999999432</v>
      </c>
      <c r="E15" s="28" t="s">
        <v>52</v>
      </c>
    </row>
    <row r="16" spans="1:7" s="46" customFormat="1" x14ac:dyDescent="0.5">
      <c r="A16" s="26" t="s">
        <v>33</v>
      </c>
      <c r="B16" s="47">
        <f>B17+B18+B19</f>
        <v>1802.16</v>
      </c>
      <c r="C16" s="48">
        <f>C17+C18+C19</f>
        <v>1069.5170640000001</v>
      </c>
      <c r="D16" s="27">
        <f>D17+D18+D19</f>
        <v>-732.64293600000008</v>
      </c>
      <c r="E16" s="28"/>
    </row>
    <row r="17" spans="1:5" s="46" customFormat="1" x14ac:dyDescent="0.5">
      <c r="A17" s="51" t="s">
        <v>24</v>
      </c>
      <c r="B17" s="47">
        <v>432.16</v>
      </c>
      <c r="C17" s="48">
        <v>0</v>
      </c>
      <c r="D17" s="27">
        <f t="shared" ref="D17:D37" si="1">C17-B17</f>
        <v>-432.16</v>
      </c>
      <c r="E17" s="28" t="s">
        <v>50</v>
      </c>
    </row>
    <row r="18" spans="1:5" s="46" customFormat="1" ht="40.5" x14ac:dyDescent="0.5">
      <c r="A18" s="52" t="s">
        <v>25</v>
      </c>
      <c r="B18" s="47">
        <v>1120</v>
      </c>
      <c r="C18" s="48">
        <v>832</v>
      </c>
      <c r="D18" s="27">
        <f t="shared" si="1"/>
        <v>-288</v>
      </c>
      <c r="E18" s="28" t="s">
        <v>51</v>
      </c>
    </row>
    <row r="19" spans="1:5" s="46" customFormat="1" x14ac:dyDescent="0.5">
      <c r="A19" s="52" t="s">
        <v>26</v>
      </c>
      <c r="B19" s="47">
        <v>250</v>
      </c>
      <c r="C19" s="48">
        <f>4.918319+216.031+5.564345+11.0034</f>
        <v>237.517064</v>
      </c>
      <c r="D19" s="27">
        <f t="shared" si="1"/>
        <v>-12.482935999999995</v>
      </c>
      <c r="E19" s="28"/>
    </row>
    <row r="20" spans="1:5" s="46" customFormat="1" x14ac:dyDescent="0.5">
      <c r="A20" s="26" t="s">
        <v>34</v>
      </c>
      <c r="B20" s="47">
        <v>0</v>
      </c>
      <c r="C20" s="48">
        <v>1540</v>
      </c>
      <c r="D20" s="27">
        <f t="shared" si="1"/>
        <v>1540</v>
      </c>
      <c r="E20" s="28" t="s">
        <v>54</v>
      </c>
    </row>
    <row r="21" spans="1:5" s="46" customFormat="1" x14ac:dyDescent="0.5">
      <c r="A21" s="52" t="s">
        <v>23</v>
      </c>
      <c r="B21" s="47">
        <v>0</v>
      </c>
      <c r="C21" s="48">
        <v>25</v>
      </c>
      <c r="D21" s="27">
        <f t="shared" si="1"/>
        <v>25</v>
      </c>
      <c r="E21" s="28" t="s">
        <v>27</v>
      </c>
    </row>
    <row r="22" spans="1:5" s="46" customFormat="1" x14ac:dyDescent="0.5">
      <c r="A22" s="52" t="s">
        <v>28</v>
      </c>
      <c r="B22" s="47">
        <v>0</v>
      </c>
      <c r="C22" s="48">
        <v>1708</v>
      </c>
      <c r="D22" s="27">
        <f t="shared" si="1"/>
        <v>1708</v>
      </c>
      <c r="E22" s="28" t="s">
        <v>49</v>
      </c>
    </row>
    <row r="23" spans="1:5" s="46" customFormat="1" x14ac:dyDescent="0.5">
      <c r="A23" s="52" t="s">
        <v>29</v>
      </c>
      <c r="B23" s="47">
        <v>0</v>
      </c>
      <c r="C23" s="48">
        <v>285.8</v>
      </c>
      <c r="D23" s="27">
        <f t="shared" si="1"/>
        <v>285.8</v>
      </c>
      <c r="E23" s="28" t="s">
        <v>48</v>
      </c>
    </row>
    <row r="24" spans="1:5" s="46" customFormat="1" x14ac:dyDescent="0.5">
      <c r="A24" s="52" t="s">
        <v>35</v>
      </c>
      <c r="B24" s="47">
        <v>18.96</v>
      </c>
      <c r="C24" s="48">
        <v>0</v>
      </c>
      <c r="D24" s="27">
        <f t="shared" si="1"/>
        <v>-18.96</v>
      </c>
      <c r="E24" s="28" t="s">
        <v>44</v>
      </c>
    </row>
    <row r="25" spans="1:5" s="46" customFormat="1" x14ac:dyDescent="0.5">
      <c r="A25" s="52" t="s">
        <v>36</v>
      </c>
      <c r="B25" s="47">
        <v>4.5999999999999996</v>
      </c>
      <c r="C25" s="48">
        <v>0</v>
      </c>
      <c r="D25" s="27">
        <f t="shared" si="1"/>
        <v>-4.5999999999999996</v>
      </c>
      <c r="E25" s="28" t="s">
        <v>16</v>
      </c>
    </row>
    <row r="26" spans="1:5" s="46" customFormat="1" x14ac:dyDescent="0.5">
      <c r="A26" s="52" t="s">
        <v>37</v>
      </c>
      <c r="B26" s="47">
        <v>0.22</v>
      </c>
      <c r="C26" s="48">
        <v>0</v>
      </c>
      <c r="D26" s="27">
        <f t="shared" si="1"/>
        <v>-0.22</v>
      </c>
      <c r="E26" s="28" t="s">
        <v>55</v>
      </c>
    </row>
    <row r="27" spans="1:5" s="46" customFormat="1" x14ac:dyDescent="0.5">
      <c r="A27" s="52" t="s">
        <v>38</v>
      </c>
      <c r="B27" s="47">
        <v>6.49</v>
      </c>
      <c r="C27" s="48">
        <v>0</v>
      </c>
      <c r="D27" s="27">
        <f t="shared" si="1"/>
        <v>-6.49</v>
      </c>
      <c r="E27" s="28" t="s">
        <v>55</v>
      </c>
    </row>
    <row r="28" spans="1:5" s="46" customFormat="1" x14ac:dyDescent="0.5">
      <c r="A28" s="52" t="s">
        <v>39</v>
      </c>
      <c r="B28" s="47">
        <v>25.23</v>
      </c>
      <c r="C28" s="48">
        <v>0</v>
      </c>
      <c r="D28" s="27">
        <f t="shared" si="1"/>
        <v>-25.23</v>
      </c>
      <c r="E28" s="28" t="s">
        <v>55</v>
      </c>
    </row>
    <row r="29" spans="1:5" s="46" customFormat="1" x14ac:dyDescent="0.5">
      <c r="A29" s="52" t="s">
        <v>40</v>
      </c>
      <c r="B29" s="47">
        <v>17.54</v>
      </c>
      <c r="C29" s="48">
        <v>0</v>
      </c>
      <c r="D29" s="27">
        <f t="shared" si="1"/>
        <v>-17.54</v>
      </c>
      <c r="E29" s="28" t="s">
        <v>16</v>
      </c>
    </row>
    <row r="30" spans="1:5" s="46" customFormat="1" x14ac:dyDescent="0.5">
      <c r="A30" s="52" t="s">
        <v>41</v>
      </c>
      <c r="B30" s="47">
        <v>273.2</v>
      </c>
      <c r="C30" s="48">
        <v>0</v>
      </c>
      <c r="D30" s="27">
        <f t="shared" si="1"/>
        <v>-273.2</v>
      </c>
      <c r="E30" s="28" t="s">
        <v>56</v>
      </c>
    </row>
    <row r="31" spans="1:5" s="46" customFormat="1" x14ac:dyDescent="0.5">
      <c r="A31" s="52" t="s">
        <v>42</v>
      </c>
      <c r="B31" s="47">
        <v>85.49</v>
      </c>
      <c r="C31" s="48">
        <v>0</v>
      </c>
      <c r="D31" s="27">
        <f t="shared" si="1"/>
        <v>-85.49</v>
      </c>
      <c r="E31" s="28" t="s">
        <v>16</v>
      </c>
    </row>
    <row r="32" spans="1:5" s="46" customFormat="1" x14ac:dyDescent="0.5">
      <c r="A32" s="30" t="s">
        <v>11</v>
      </c>
      <c r="B32" s="31">
        <f>SUM(B33:B37)</f>
        <v>9.6999999999999993</v>
      </c>
      <c r="C32" s="32">
        <f>SUM(C33:C37)</f>
        <v>11.810015</v>
      </c>
      <c r="D32" s="24">
        <f t="shared" si="1"/>
        <v>2.1100150000000006</v>
      </c>
      <c r="E32" s="33"/>
    </row>
    <row r="33" spans="1:7" s="46" customFormat="1" x14ac:dyDescent="0.5">
      <c r="A33" s="26" t="s">
        <v>30</v>
      </c>
      <c r="B33" s="35">
        <v>9</v>
      </c>
      <c r="C33" s="36">
        <v>8.2628149999999998</v>
      </c>
      <c r="D33" s="27">
        <f t="shared" si="1"/>
        <v>-0.7371850000000002</v>
      </c>
      <c r="E33" s="28" t="s">
        <v>15</v>
      </c>
    </row>
    <row r="34" spans="1:7" s="46" customFormat="1" x14ac:dyDescent="0.5">
      <c r="A34" s="26" t="s">
        <v>45</v>
      </c>
      <c r="B34" s="35">
        <v>0.7</v>
      </c>
      <c r="C34" s="36">
        <v>0</v>
      </c>
      <c r="D34" s="27">
        <f t="shared" si="1"/>
        <v>-0.7</v>
      </c>
      <c r="E34" s="28" t="s">
        <v>57</v>
      </c>
    </row>
    <row r="35" spans="1:7" s="46" customFormat="1" x14ac:dyDescent="0.5">
      <c r="A35" s="26" t="s">
        <v>46</v>
      </c>
      <c r="B35" s="35">
        <v>0</v>
      </c>
      <c r="C35" s="36">
        <v>3</v>
      </c>
      <c r="D35" s="27">
        <f t="shared" si="1"/>
        <v>3</v>
      </c>
      <c r="E35" s="28" t="s">
        <v>15</v>
      </c>
    </row>
    <row r="36" spans="1:7" s="46" customFormat="1" x14ac:dyDescent="0.5">
      <c r="A36" s="26" t="s">
        <v>47</v>
      </c>
      <c r="B36" s="35">
        <v>0</v>
      </c>
      <c r="C36" s="50">
        <f>7200/1000000</f>
        <v>7.1999999999999998E-3</v>
      </c>
      <c r="D36" s="49">
        <f t="shared" si="1"/>
        <v>7.1999999999999998E-3</v>
      </c>
      <c r="E36" s="28" t="s">
        <v>15</v>
      </c>
    </row>
    <row r="37" spans="1:7" s="46" customFormat="1" ht="21" thickBot="1" x14ac:dyDescent="0.55000000000000004">
      <c r="A37" s="26" t="s">
        <v>43</v>
      </c>
      <c r="B37" s="35">
        <v>0</v>
      </c>
      <c r="C37" s="36">
        <v>0.54</v>
      </c>
      <c r="D37" s="27">
        <f t="shared" si="1"/>
        <v>0.54</v>
      </c>
      <c r="E37" s="28" t="s">
        <v>31</v>
      </c>
    </row>
    <row r="38" spans="1:7" s="38" customFormat="1" ht="21" hidden="1" thickBot="1" x14ac:dyDescent="0.55000000000000004">
      <c r="A38" s="34"/>
      <c r="B38" s="35">
        <v>0</v>
      </c>
      <c r="C38" s="36">
        <v>0</v>
      </c>
      <c r="D38" s="27">
        <f t="shared" ref="D38" si="2">C38-B38</f>
        <v>0</v>
      </c>
      <c r="E38" s="37"/>
    </row>
    <row r="39" spans="1:7" s="43" customFormat="1" ht="21" thickBot="1" x14ac:dyDescent="0.55000000000000004">
      <c r="A39" s="39" t="s">
        <v>53</v>
      </c>
      <c r="B39" s="40">
        <v>95091.61</v>
      </c>
      <c r="C39" s="41">
        <v>110892.63</v>
      </c>
      <c r="D39" s="41">
        <f>C39-B39</f>
        <v>15801.020000000004</v>
      </c>
      <c r="E39" s="42"/>
      <c r="G39" s="43" t="s">
        <v>12</v>
      </c>
    </row>
    <row r="40" spans="1:7" x14ac:dyDescent="0.3">
      <c r="E40" s="44"/>
    </row>
    <row r="41" spans="1:7" x14ac:dyDescent="0.3">
      <c r="D41" s="44"/>
      <c r="E41" s="44"/>
    </row>
    <row r="42" spans="1:7" x14ac:dyDescent="0.3">
      <c r="C42" s="45"/>
      <c r="E42" s="44"/>
    </row>
    <row r="43" spans="1:7" x14ac:dyDescent="0.3">
      <c r="C43" s="45"/>
      <c r="E43" s="44"/>
    </row>
    <row r="44" spans="1:7" x14ac:dyDescent="0.3">
      <c r="D44" s="45"/>
    </row>
  </sheetData>
  <mergeCells count="4">
    <mergeCell ref="A1:E1"/>
    <mergeCell ref="A9:A11"/>
    <mergeCell ref="B9:D9"/>
    <mergeCell ref="E9:E11"/>
  </mergeCells>
  <pageMargins left="0.39370078740157483" right="0.15748031496062992" top="0.31496062992125984" bottom="0.11811023622047245" header="0.31496062992125984" footer="0.11811023622047245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</vt:lpstr>
      <vt:lpstr>June!Print_Area</vt:lpstr>
      <vt:lpstr>June!Print_Titles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Kiengkwan Ugsornwong</dc:creator>
  <cp:lastModifiedBy>Administrator</cp:lastModifiedBy>
  <cp:lastPrinted>2015-07-03T06:38:43Z</cp:lastPrinted>
  <dcterms:created xsi:type="dcterms:W3CDTF">2014-12-01T04:13:27Z</dcterms:created>
  <dcterms:modified xsi:type="dcterms:W3CDTF">2015-07-22T02:32:42Z</dcterms:modified>
</cp:coreProperties>
</file>