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85" windowWidth="21075" windowHeight="9795" tabRatio="599"/>
  </bookViews>
  <sheets>
    <sheet name="Jan" sheetId="1" r:id="rId1"/>
  </sheets>
  <definedNames>
    <definedName name="_xlnm.Print_Area" localSheetId="0">Jan!$A$1:$E$24</definedName>
    <definedName name="_xlnm.Print_Titles" localSheetId="0">Jan!$9:$11</definedName>
  </definedNames>
  <calcPr calcId="145621"/>
</workbook>
</file>

<file path=xl/calcChain.xml><?xml version="1.0" encoding="utf-8"?>
<calcChain xmlns="http://schemas.openxmlformats.org/spreadsheetml/2006/main">
  <c r="B12" i="1" l="1"/>
  <c r="D24" i="1" l="1"/>
  <c r="D14" i="1"/>
  <c r="D21" i="1"/>
  <c r="D15" i="1"/>
  <c r="D16" i="1"/>
  <c r="C20" i="1"/>
  <c r="C13" i="1" s="1"/>
  <c r="D13" i="1" s="1"/>
  <c r="D19" i="1"/>
  <c r="D23" i="1"/>
  <c r="D17" i="1" l="1"/>
  <c r="D18" i="1" l="1"/>
  <c r="D20" i="1" l="1"/>
  <c r="B22" i="1"/>
  <c r="C22" i="1" l="1"/>
  <c r="D22" i="1" s="1"/>
  <c r="C12" i="1" l="1"/>
  <c r="D3" i="1" s="1"/>
  <c r="D4" i="1" l="1"/>
  <c r="D12" i="1"/>
</calcChain>
</file>

<file path=xl/sharedStrings.xml><?xml version="1.0" encoding="utf-8"?>
<sst xmlns="http://schemas.openxmlformats.org/spreadsheetml/2006/main" count="35" uniqueCount="34">
  <si>
    <t>ล้านบาท</t>
  </si>
  <si>
    <t>เงินนำส่งรายได้แผ่นดินสะสมตั้งแต่ต้นปีงบประมาณถึงเดือนตุลาคม 2555</t>
  </si>
  <si>
    <t>ดังมีรายละเอียดปรากฏตามตาราง</t>
  </si>
  <si>
    <t>หน่วย : ล้านบาท</t>
  </si>
  <si>
    <t>รายการ</t>
  </si>
  <si>
    <t>หมายเหตุ</t>
  </si>
  <si>
    <t>ประมาณการ</t>
  </si>
  <si>
    <t>นำส่งจริง</t>
  </si>
  <si>
    <t>นำส่งจริงสูง (ต่ำ)</t>
  </si>
  <si>
    <t>กว่าประมาณการ</t>
  </si>
  <si>
    <t xml:space="preserve">    1.1 เงินนำส่งรายได้แผ่นดิน/เงินปันผลของรัฐวิสาหกิจ</t>
  </si>
  <si>
    <t xml:space="preserve">    </t>
  </si>
  <si>
    <t xml:space="preserve">    1.2 เงินปันผลของกิจการที่กระทรวงการคลังถือหุ้นต่ำกว่าร้อยละ 50</t>
  </si>
  <si>
    <t xml:space="preserve">                                                                                           </t>
  </si>
  <si>
    <t>ปีงบประมาณ 2558</t>
  </si>
  <si>
    <t xml:space="preserve">                   (3) เงินรางวัลค้างจ่ายและเงินดอกผล</t>
  </si>
  <si>
    <t xml:space="preserve">                   (1) จัดสรรกำไรสุทธิของรัฐวิสาหกิจ</t>
  </si>
  <si>
    <t>การนำส่งเงินรายได้แผ่นดินของรัฐวิสาหกิจและกิจการที่กระทรวงการคลังถือหุ้นต่ำกว่าร้อยละ 50 ประจำปีงบประมาณ ๒๕๕8 (เดือนมกราคม 2558)</t>
  </si>
  <si>
    <t>เงินนำส่งรายได้แผ่นดินของเดือนมกราคม ๒๕๕8 จำนวน</t>
  </si>
  <si>
    <t>ตารางสรุปเงินนำส่งรายได้แผ่นดินของรัฐวิสาหกิจและกิจการที่กระทรวงการคลังถือหุ้นต่ำกว่าร้อยละ 50 ของเดือนมกราคม 2558</t>
  </si>
  <si>
    <t xml:space="preserve">           ๑.๑.๑ การทางพิเศษแห่งประเทศไทย </t>
  </si>
  <si>
    <t xml:space="preserve">           ๑.๑.๒ บริษัท กสท. โทรคมนาคม จำกัด (มหาชน) </t>
  </si>
  <si>
    <t xml:space="preserve">           ๑.๑.3 การประปานครหลวง  </t>
  </si>
  <si>
    <t xml:space="preserve">           ๑.๑.4 สำนักงานสลากกินแบ่งรัฐบาล (สสร.)</t>
  </si>
  <si>
    <t>2. เงินนำส่งรายได้แผ่นดินสะสมตั้งแต่ต้นปีงบประมาณ - เดือนมกราคม 2558</t>
  </si>
  <si>
    <t>นำส่งเงินดอกผลที่เกิดจากเงินฝากธนาคาร</t>
  </si>
  <si>
    <t>1. เงินนำส่งรายได้แผ่นดินเดือนมกราคม 2558</t>
  </si>
  <si>
    <t xml:space="preserve">           ๑.๑.5 การนิคมอุตสาหกรรมแห่งประเทศไทย</t>
  </si>
  <si>
    <t xml:space="preserve">           ๑.๑.6 โรงงานยาสูบ กระทรวงการคลัง    </t>
  </si>
  <si>
    <t>คาดว่าจะนำส่งเงินรายได้แผ่นดินจากการจัดสรรกำไรสุทธิประจำปี 2557 ในเดือนกุมภาพันธ์ 2558</t>
  </si>
  <si>
    <t xml:space="preserve">นำส่งเงินรายได้แผ่นดินจากการจัดสรรกำไรสุทธิประจำปี 2557 (งวดที่ 1)  </t>
  </si>
  <si>
    <t xml:space="preserve">นำส่งเงินปันผลเพิ่มเติมจากกำไรสะสม </t>
  </si>
  <si>
    <t xml:space="preserve">นำส่งเงินรายได้แผ่นดินจากการจัดสรรกำไรสุทธิประจำปี 2557 (ส่วนที่เหลือ)   </t>
  </si>
  <si>
    <t>รายได้ที่นำส่งเท่ากันทุกเดือนจากการจำหน่ายสลากฯ โดยคณะกรรมการ สสร. มีมติ      เมื่อวันที่ 12 มิถุนายน 2557 ให้พิมพ์สลากฯ เพิ่มงวดละ 2 ล้านฉบับ เพื่อจัดสรรให้  กลุ่มคนพิการ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</si>
</sst>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[$-D07041E]#,##0.00\ "/>
    <numFmt numFmtId="188" formatCode="#,##0.00;[Red]\(#,##0.00\)"/>
    <numFmt numFmtId="189" formatCode="#,##0.00_ ;[Red]\(#,##0.00\)\ "/>
  </numFmts>
  <fonts count="11" x14ac:knownFonts="1">
    <font>
      <sz val="14"/>
      <name val="Cordia New"/>
      <charset val="222"/>
    </font>
    <font>
      <b/>
      <sz val="18"/>
      <name val="TH SarabunIT๙"/>
      <family val="2"/>
    </font>
    <font>
      <sz val="12"/>
      <name val="TH SarabunIT๙"/>
      <family val="2"/>
    </font>
    <font>
      <b/>
      <sz val="16"/>
      <name val="TH SarabunIT๙"/>
      <family val="2"/>
    </font>
    <font>
      <sz val="14"/>
      <name val="Cordia New"/>
      <family val="2"/>
    </font>
    <font>
      <sz val="16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3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62">
    <xf numFmtId="0" fontId="0" fillId="0" borderId="0" xfId="0"/>
    <xf numFmtId="187" fontId="2" fillId="0" borderId="0" xfId="0" applyNumberFormat="1" applyFont="1"/>
    <xf numFmtId="187" fontId="1" fillId="0" borderId="0" xfId="0" applyNumberFormat="1" applyFont="1" applyFill="1" applyAlignment="1">
      <alignment horizontal="center"/>
    </xf>
    <xf numFmtId="187" fontId="2" fillId="0" borderId="0" xfId="0" applyNumberFormat="1" applyFont="1" applyFill="1"/>
    <xf numFmtId="187" fontId="3" fillId="0" borderId="0" xfId="0" applyNumberFormat="1" applyFont="1"/>
    <xf numFmtId="187" fontId="3" fillId="0" borderId="0" xfId="1" applyNumberFormat="1" applyFont="1" applyFill="1"/>
    <xf numFmtId="187" fontId="3" fillId="0" borderId="0" xfId="0" applyNumberFormat="1" applyFont="1" applyAlignment="1">
      <alignment horizontal="left"/>
    </xf>
    <xf numFmtId="187" fontId="5" fillId="0" borderId="0" xfId="0" applyNumberFormat="1" applyFont="1"/>
    <xf numFmtId="187" fontId="3" fillId="0" borderId="0" xfId="0" applyNumberFormat="1" applyFont="1" applyAlignment="1">
      <alignment horizontal="right"/>
    </xf>
    <xf numFmtId="187" fontId="6" fillId="0" borderId="0" xfId="0" applyNumberFormat="1" applyFont="1"/>
    <xf numFmtId="187" fontId="3" fillId="0" borderId="6" xfId="0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187" fontId="3" fillId="0" borderId="9" xfId="0" applyNumberFormat="1" applyFont="1" applyBorder="1" applyAlignment="1">
      <alignment horizontal="center"/>
    </xf>
    <xf numFmtId="187" fontId="3" fillId="0" borderId="8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center"/>
    </xf>
    <xf numFmtId="187" fontId="3" fillId="2" borderId="6" xfId="0" applyNumberFormat="1" applyFont="1" applyFill="1" applyBorder="1"/>
    <xf numFmtId="187" fontId="3" fillId="2" borderId="6" xfId="0" applyNumberFormat="1" applyFont="1" applyFill="1" applyBorder="1" applyAlignment="1">
      <alignment horizontal="right"/>
    </xf>
    <xf numFmtId="187" fontId="3" fillId="2" borderId="1" xfId="0" applyNumberFormat="1" applyFont="1" applyFill="1" applyBorder="1" applyAlignment="1">
      <alignment horizontal="right"/>
    </xf>
    <xf numFmtId="188" fontId="3" fillId="2" borderId="11" xfId="0" applyNumberFormat="1" applyFont="1" applyFill="1" applyBorder="1" applyAlignment="1">
      <alignment horizontal="right" vertical="top"/>
    </xf>
    <xf numFmtId="187" fontId="3" fillId="2" borderId="1" xfId="0" applyNumberFormat="1" applyFont="1" applyFill="1" applyBorder="1"/>
    <xf numFmtId="187" fontId="7" fillId="0" borderId="0" xfId="0" applyNumberFormat="1" applyFont="1"/>
    <xf numFmtId="187" fontId="3" fillId="3" borderId="12" xfId="0" applyNumberFormat="1" applyFont="1" applyFill="1" applyBorder="1"/>
    <xf numFmtId="187" fontId="3" fillId="3" borderId="5" xfId="0" applyNumberFormat="1" applyFont="1" applyFill="1" applyBorder="1" applyAlignment="1">
      <alignment horizontal="right"/>
    </xf>
    <xf numFmtId="188" fontId="3" fillId="3" borderId="11" xfId="0" applyNumberFormat="1" applyFont="1" applyFill="1" applyBorder="1" applyAlignment="1">
      <alignment horizontal="right" vertical="top"/>
    </xf>
    <xf numFmtId="187" fontId="5" fillId="3" borderId="5" xfId="0" applyNumberFormat="1" applyFont="1" applyFill="1" applyBorder="1"/>
    <xf numFmtId="187" fontId="8" fillId="0" borderId="12" xfId="0" applyNumberFormat="1" applyFont="1" applyFill="1" applyBorder="1" applyAlignment="1">
      <alignment vertical="top"/>
    </xf>
    <xf numFmtId="187" fontId="5" fillId="0" borderId="12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horizontal="right" vertical="top"/>
    </xf>
    <xf numFmtId="188" fontId="5" fillId="0" borderId="11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vertical="top" wrapText="1"/>
    </xf>
    <xf numFmtId="187" fontId="7" fillId="0" borderId="0" xfId="0" applyNumberFormat="1" applyFont="1" applyFill="1"/>
    <xf numFmtId="0" fontId="3" fillId="3" borderId="12" xfId="0" applyFont="1" applyFill="1" applyBorder="1" applyAlignment="1">
      <alignment vertical="top" wrapText="1"/>
    </xf>
    <xf numFmtId="187" fontId="3" fillId="3" borderId="12" xfId="1" applyNumberFormat="1" applyFont="1" applyFill="1" applyBorder="1" applyAlignment="1">
      <alignment horizontal="right" vertical="top"/>
    </xf>
    <xf numFmtId="187" fontId="3" fillId="3" borderId="5" xfId="1" applyNumberFormat="1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5" fillId="0" borderId="12" xfId="0" applyFont="1" applyFill="1" applyBorder="1" applyAlignment="1">
      <alignment vertical="top" wrapText="1"/>
    </xf>
    <xf numFmtId="187" fontId="5" fillId="0" borderId="12" xfId="1" applyNumberFormat="1" applyFont="1" applyFill="1" applyBorder="1" applyAlignment="1">
      <alignment horizontal="right" vertical="top"/>
    </xf>
    <xf numFmtId="187" fontId="5" fillId="0" borderId="5" xfId="1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/>
    </xf>
    <xf numFmtId="187" fontId="3" fillId="2" borderId="13" xfId="0" applyNumberFormat="1" applyFont="1" applyFill="1" applyBorder="1" applyAlignment="1">
      <alignment vertical="top"/>
    </xf>
    <xf numFmtId="187" fontId="3" fillId="2" borderId="2" xfId="1" applyNumberFormat="1" applyFont="1" applyFill="1" applyBorder="1" applyAlignment="1">
      <alignment horizontal="right" vertical="top"/>
    </xf>
    <xf numFmtId="187" fontId="3" fillId="2" borderId="13" xfId="1" applyNumberFormat="1" applyFont="1" applyFill="1" applyBorder="1" applyAlignment="1">
      <alignment horizontal="right" vertical="top"/>
    </xf>
    <xf numFmtId="187" fontId="3" fillId="2" borderId="13" xfId="0" applyNumberFormat="1" applyFont="1" applyFill="1" applyBorder="1" applyAlignment="1">
      <alignment horizontal="center" vertical="top"/>
    </xf>
    <xf numFmtId="187" fontId="7" fillId="0" borderId="0" xfId="0" applyNumberFormat="1" applyFont="1" applyAlignment="1">
      <alignment vertical="top"/>
    </xf>
    <xf numFmtId="187" fontId="9" fillId="0" borderId="0" xfId="0" applyNumberFormat="1" applyFont="1"/>
    <xf numFmtId="10" fontId="5" fillId="0" borderId="0" xfId="2" applyNumberFormat="1" applyFont="1"/>
    <xf numFmtId="187" fontId="8" fillId="0" borderId="12" xfId="0" applyNumberFormat="1" applyFont="1" applyBorder="1" applyAlignment="1">
      <alignment vertical="top"/>
    </xf>
    <xf numFmtId="187" fontId="8" fillId="0" borderId="5" xfId="0" applyNumberFormat="1" applyFont="1" applyBorder="1" applyAlignment="1">
      <alignment vertical="top"/>
    </xf>
    <xf numFmtId="187" fontId="10" fillId="0" borderId="0" xfId="0" applyNumberFormat="1" applyFont="1" applyAlignment="1">
      <alignment vertical="top"/>
    </xf>
    <xf numFmtId="187" fontId="8" fillId="0" borderId="5" xfId="1" applyNumberFormat="1" applyFont="1" applyFill="1" applyBorder="1" applyAlignment="1">
      <alignment horizontal="right" vertical="top"/>
    </xf>
    <xf numFmtId="189" fontId="8" fillId="0" borderId="5" xfId="4" applyNumberFormat="1" applyFont="1" applyFill="1" applyBorder="1"/>
    <xf numFmtId="187" fontId="8" fillId="0" borderId="12" xfId="0" applyNumberFormat="1" applyFont="1" applyBorder="1" applyAlignment="1">
      <alignment vertical="top" wrapText="1"/>
    </xf>
    <xf numFmtId="187" fontId="1" fillId="2" borderId="0" xfId="0" applyNumberFormat="1" applyFont="1" applyFill="1" applyAlignment="1">
      <alignment horizont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3" borderId="2" xfId="0" applyNumberFormat="1" applyFont="1" applyFill="1" applyBorder="1" applyAlignment="1">
      <alignment horizontal="center"/>
    </xf>
    <xf numFmtId="187" fontId="3" fillId="3" borderId="3" xfId="0" applyNumberFormat="1" applyFont="1" applyFill="1" applyBorder="1" applyAlignment="1">
      <alignment horizontal="center"/>
    </xf>
    <xf numFmtId="187" fontId="3" fillId="3" borderId="4" xfId="0" applyNumberFormat="1" applyFont="1" applyFill="1" applyBorder="1" applyAlignment="1">
      <alignment horizontal="center"/>
    </xf>
  </cellXfs>
  <cellStyles count="6">
    <cellStyle name="Comma" xfId="1" builtinId="3"/>
    <cellStyle name="Comma 2" xfId="3"/>
    <cellStyle name="Comma 4" xfId="4"/>
    <cellStyle name="Normal" xfId="0" builtinId="0"/>
    <cellStyle name="Normal 2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90" zoomScaleNormal="90" zoomScaleSheetLayoutView="100" workbookViewId="0">
      <selection activeCell="B26" sqref="B26"/>
    </sheetView>
  </sheetViews>
  <sheetFormatPr defaultRowHeight="20.25" x14ac:dyDescent="0.3"/>
  <cols>
    <col min="1" max="1" width="73.140625" style="7" customWidth="1"/>
    <col min="2" max="2" width="15.85546875" style="7" customWidth="1"/>
    <col min="3" max="3" width="15.42578125" style="7" customWidth="1"/>
    <col min="4" max="4" width="20.85546875" style="7" customWidth="1"/>
    <col min="5" max="5" width="71.85546875" style="7" customWidth="1"/>
    <col min="6" max="6" width="9.140625" style="47"/>
    <col min="7" max="7" width="9.7109375" style="47" bestFit="1" customWidth="1"/>
    <col min="8" max="16384" width="9.140625" style="47"/>
  </cols>
  <sheetData>
    <row r="1" spans="1:5" s="1" customFormat="1" ht="23.25" x14ac:dyDescent="0.35">
      <c r="A1" s="55" t="s">
        <v>17</v>
      </c>
      <c r="B1" s="55"/>
      <c r="C1" s="55"/>
      <c r="D1" s="55"/>
      <c r="E1" s="55"/>
    </row>
    <row r="2" spans="1:5" s="3" customFormat="1" ht="6" customHeight="1" x14ac:dyDescent="0.35">
      <c r="A2" s="2"/>
      <c r="B2" s="2"/>
      <c r="C2" s="2"/>
      <c r="D2" s="2"/>
      <c r="E2" s="2"/>
    </row>
    <row r="3" spans="1:5" s="1" customFormat="1" ht="20.25" customHeight="1" x14ac:dyDescent="0.3">
      <c r="A3" s="4" t="s">
        <v>18</v>
      </c>
      <c r="B3" s="4"/>
      <c r="C3" s="4"/>
      <c r="D3" s="5">
        <f>C12</f>
        <v>6679.8078179000004</v>
      </c>
      <c r="E3" s="6" t="s">
        <v>0</v>
      </c>
    </row>
    <row r="4" spans="1:5" s="1" customFormat="1" hidden="1" x14ac:dyDescent="0.3">
      <c r="A4" s="4" t="s">
        <v>1</v>
      </c>
      <c r="B4" s="4"/>
      <c r="C4" s="4"/>
      <c r="D4" s="5">
        <f>D3</f>
        <v>6679.8078179000004</v>
      </c>
      <c r="E4" s="6" t="s">
        <v>0</v>
      </c>
    </row>
    <row r="5" spans="1:5" s="1" customFormat="1" x14ac:dyDescent="0.3">
      <c r="A5" s="4" t="s">
        <v>2</v>
      </c>
      <c r="B5" s="4"/>
      <c r="C5" s="4"/>
      <c r="D5" s="4"/>
      <c r="E5" s="4"/>
    </row>
    <row r="6" spans="1:5" s="1" customFormat="1" ht="8.25" customHeight="1" x14ac:dyDescent="0.3">
      <c r="A6" s="7"/>
      <c r="B6" s="7"/>
      <c r="C6" s="7"/>
      <c r="D6" s="7"/>
      <c r="E6" s="7"/>
    </row>
    <row r="7" spans="1:5" s="1" customFormat="1" x14ac:dyDescent="0.3">
      <c r="A7" s="4" t="s">
        <v>19</v>
      </c>
      <c r="B7" s="7"/>
      <c r="C7" s="7"/>
      <c r="D7" s="7"/>
      <c r="E7" s="7"/>
    </row>
    <row r="8" spans="1:5" s="1" customFormat="1" ht="21" thickBot="1" x14ac:dyDescent="0.35">
      <c r="A8" s="4"/>
      <c r="B8" s="7"/>
      <c r="C8" s="7"/>
      <c r="D8" s="7"/>
      <c r="E8" s="8" t="s">
        <v>3</v>
      </c>
    </row>
    <row r="9" spans="1:5" s="9" customFormat="1" ht="21.75" customHeight="1" thickBot="1" x14ac:dyDescent="0.35">
      <c r="A9" s="56" t="s">
        <v>4</v>
      </c>
      <c r="B9" s="59" t="s">
        <v>14</v>
      </c>
      <c r="C9" s="60"/>
      <c r="D9" s="61"/>
      <c r="E9" s="56" t="s">
        <v>5</v>
      </c>
    </row>
    <row r="10" spans="1:5" s="9" customFormat="1" x14ac:dyDescent="0.3">
      <c r="A10" s="57"/>
      <c r="B10" s="10" t="s">
        <v>6</v>
      </c>
      <c r="C10" s="11" t="s">
        <v>7</v>
      </c>
      <c r="D10" s="12" t="s">
        <v>8</v>
      </c>
      <c r="E10" s="57"/>
    </row>
    <row r="11" spans="1:5" s="9" customFormat="1" ht="21" thickBot="1" x14ac:dyDescent="0.35">
      <c r="A11" s="58"/>
      <c r="B11" s="13"/>
      <c r="C11" s="14"/>
      <c r="D11" s="15" t="s">
        <v>9</v>
      </c>
      <c r="E11" s="58"/>
    </row>
    <row r="12" spans="1:5" s="21" customFormat="1" x14ac:dyDescent="0.3">
      <c r="A12" s="16" t="s">
        <v>26</v>
      </c>
      <c r="B12" s="17">
        <f>B13</f>
        <v>9423.7800000000007</v>
      </c>
      <c r="C12" s="18">
        <f>C13+C22</f>
        <v>6679.8078179000004</v>
      </c>
      <c r="D12" s="19">
        <f t="shared" ref="D12:D17" si="0">C12-B12</f>
        <v>-2743.9721821000003</v>
      </c>
      <c r="E12" s="20"/>
    </row>
    <row r="13" spans="1:5" s="21" customFormat="1" x14ac:dyDescent="0.3">
      <c r="A13" s="22" t="s">
        <v>10</v>
      </c>
      <c r="B13" s="23">
        <v>9423.7800000000007</v>
      </c>
      <c r="C13" s="23">
        <f>SUM(C14:C17)+C20+C21</f>
        <v>6679.8078179000004</v>
      </c>
      <c r="D13" s="24">
        <f t="shared" si="0"/>
        <v>-2743.9721821000003</v>
      </c>
      <c r="E13" s="25"/>
    </row>
    <row r="14" spans="1:5" s="31" customFormat="1" ht="21" customHeight="1" x14ac:dyDescent="0.25">
      <c r="A14" s="26" t="s">
        <v>20</v>
      </c>
      <c r="B14" s="27">
        <v>1339.67</v>
      </c>
      <c r="C14" s="28">
        <v>1800</v>
      </c>
      <c r="D14" s="29">
        <f t="shared" si="0"/>
        <v>460.32999999999993</v>
      </c>
      <c r="E14" s="30" t="s">
        <v>30</v>
      </c>
    </row>
    <row r="15" spans="1:5" s="31" customFormat="1" ht="22.5" customHeight="1" x14ac:dyDescent="0.25">
      <c r="A15" s="26" t="s">
        <v>21</v>
      </c>
      <c r="B15" s="27">
        <v>2000</v>
      </c>
      <c r="C15" s="28">
        <v>2000</v>
      </c>
      <c r="D15" s="29">
        <f t="shared" si="0"/>
        <v>0</v>
      </c>
      <c r="E15" s="30" t="s">
        <v>31</v>
      </c>
    </row>
    <row r="16" spans="1:5" s="31" customFormat="1" ht="22.5" customHeight="1" x14ac:dyDescent="0.25">
      <c r="A16" s="26" t="s">
        <v>22</v>
      </c>
      <c r="B16" s="27">
        <v>1669.34</v>
      </c>
      <c r="C16" s="28">
        <v>1715</v>
      </c>
      <c r="D16" s="29">
        <f t="shared" si="0"/>
        <v>45.660000000000082</v>
      </c>
      <c r="E16" s="30" t="s">
        <v>32</v>
      </c>
    </row>
    <row r="17" spans="1:7" s="31" customFormat="1" ht="60.75" x14ac:dyDescent="0.25">
      <c r="A17" s="26" t="s">
        <v>23</v>
      </c>
      <c r="B17" s="27">
        <v>1120</v>
      </c>
      <c r="C17" s="28">
        <v>1164.8</v>
      </c>
      <c r="D17" s="29">
        <f t="shared" si="0"/>
        <v>44.799999999999955</v>
      </c>
      <c r="E17" s="30" t="s">
        <v>33</v>
      </c>
    </row>
    <row r="18" spans="1:7" s="51" customFormat="1" hidden="1" x14ac:dyDescent="0.5">
      <c r="A18" s="54" t="s">
        <v>16</v>
      </c>
      <c r="B18" s="49">
        <v>0</v>
      </c>
      <c r="C18" s="50">
        <v>0</v>
      </c>
      <c r="D18" s="29">
        <f t="shared" ref="D18:D23" si="1">C18-B18</f>
        <v>0</v>
      </c>
      <c r="E18" s="30"/>
    </row>
    <row r="19" spans="1:7" s="51" customFormat="1" hidden="1" x14ac:dyDescent="0.3">
      <c r="A19" s="49" t="s">
        <v>15</v>
      </c>
      <c r="B19" s="52">
        <v>0</v>
      </c>
      <c r="C19" s="53">
        <v>0</v>
      </c>
      <c r="D19" s="29">
        <f>C19-B19</f>
        <v>0</v>
      </c>
      <c r="E19" s="30"/>
    </row>
    <row r="20" spans="1:7" s="31" customFormat="1" x14ac:dyDescent="0.25">
      <c r="A20" s="26" t="s">
        <v>27</v>
      </c>
      <c r="B20" s="27">
        <v>0</v>
      </c>
      <c r="C20" s="28">
        <f>7817.9/1000000</f>
        <v>7.8178999999999992E-3</v>
      </c>
      <c r="D20" s="29">
        <f t="shared" si="1"/>
        <v>7.8178999999999992E-3</v>
      </c>
      <c r="E20" s="30" t="s">
        <v>25</v>
      </c>
      <c r="G20" s="31" t="s">
        <v>11</v>
      </c>
    </row>
    <row r="21" spans="1:7" s="31" customFormat="1" ht="40.5" x14ac:dyDescent="0.25">
      <c r="A21" s="26" t="s">
        <v>28</v>
      </c>
      <c r="B21" s="27">
        <v>3294.76</v>
      </c>
      <c r="C21" s="28">
        <v>0</v>
      </c>
      <c r="D21" s="29">
        <f>C21-B21</f>
        <v>-3294.76</v>
      </c>
      <c r="E21" s="30" t="s">
        <v>29</v>
      </c>
    </row>
    <row r="22" spans="1:7" s="36" customFormat="1" ht="21" thickBot="1" x14ac:dyDescent="0.55000000000000004">
      <c r="A22" s="32" t="s">
        <v>12</v>
      </c>
      <c r="B22" s="33">
        <f>SUM(B23:B23)</f>
        <v>0</v>
      </c>
      <c r="C22" s="34">
        <f>C23</f>
        <v>0</v>
      </c>
      <c r="D22" s="24">
        <f>C22-B22</f>
        <v>0</v>
      </c>
      <c r="E22" s="35"/>
    </row>
    <row r="23" spans="1:7" s="41" customFormat="1" ht="21" hidden="1" thickBot="1" x14ac:dyDescent="0.55000000000000004">
      <c r="A23" s="37"/>
      <c r="B23" s="38">
        <v>0</v>
      </c>
      <c r="C23" s="39">
        <v>0</v>
      </c>
      <c r="D23" s="29">
        <f t="shared" si="1"/>
        <v>0</v>
      </c>
      <c r="E23" s="40"/>
    </row>
    <row r="24" spans="1:7" s="46" customFormat="1" ht="21" thickBot="1" x14ac:dyDescent="0.55000000000000004">
      <c r="A24" s="42" t="s">
        <v>24</v>
      </c>
      <c r="B24" s="43">
        <v>41211.269999999997</v>
      </c>
      <c r="C24" s="44">
        <v>53435.69</v>
      </c>
      <c r="D24" s="44">
        <f>C24-B24</f>
        <v>12224.420000000006</v>
      </c>
      <c r="E24" s="45"/>
      <c r="G24" s="46" t="s">
        <v>13</v>
      </c>
    </row>
    <row r="25" spans="1:7" x14ac:dyDescent="0.3">
      <c r="E25" s="47"/>
    </row>
    <row r="26" spans="1:7" x14ac:dyDescent="0.3">
      <c r="D26" s="47"/>
      <c r="E26" s="47"/>
    </row>
    <row r="27" spans="1:7" x14ac:dyDescent="0.3">
      <c r="C27" s="48"/>
      <c r="E27" s="47"/>
    </row>
    <row r="28" spans="1:7" x14ac:dyDescent="0.3">
      <c r="C28" s="48"/>
      <c r="E28" s="47"/>
    </row>
    <row r="29" spans="1:7" x14ac:dyDescent="0.3">
      <c r="D29" s="48"/>
    </row>
  </sheetData>
  <mergeCells count="4">
    <mergeCell ref="A1:E1"/>
    <mergeCell ref="A9:A11"/>
    <mergeCell ref="B9:D9"/>
    <mergeCell ref="E9:E11"/>
  </mergeCells>
  <pageMargins left="0.39370078740157483" right="0.15748031496062992" top="0.31496062992125984" bottom="0.11811023622047245" header="0.31496062992125984" footer="0.11811023622047245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</vt:lpstr>
      <vt:lpstr>Jan!Print_Area</vt:lpstr>
      <vt:lpstr>Jan!Print_Titles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Kiengkwan Ugsornwong</dc:creator>
  <cp:lastModifiedBy>Kiengkwan Ugsornwong</cp:lastModifiedBy>
  <cp:lastPrinted>2015-02-02T10:43:24Z</cp:lastPrinted>
  <dcterms:created xsi:type="dcterms:W3CDTF">2014-12-01T04:13:27Z</dcterms:created>
  <dcterms:modified xsi:type="dcterms:W3CDTF">2015-02-02T11:32:26Z</dcterms:modified>
</cp:coreProperties>
</file>